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527"/>
  <workbookPr defaultThemeVersion="124226"/>
  <mc:AlternateContent xmlns:mc="http://schemas.openxmlformats.org/markup-compatibility/2006">
    <mc:Choice Requires="x15">
      <x15ac:absPath xmlns:x15ac="http://schemas.microsoft.com/office/spreadsheetml/2010/11/ac" url="C:\Users\Ardita\Desktop\GENERALNO SOBRANIE 22.12.2021\УО\"/>
    </mc:Choice>
  </mc:AlternateContent>
  <xr:revisionPtr revIDLastSave="0" documentId="13_ncr:1_{EC6CFEB1-8731-45F6-A74C-E34133052530}" xr6:coauthVersionLast="47" xr6:coauthVersionMax="47" xr10:uidLastSave="{00000000-0000-0000-0000-000000000000}"/>
  <bookViews>
    <workbookView xWindow="-110" yWindow="-110" windowWidth="19420" windowHeight="10420" tabRatio="899" activeTab="3" xr2:uid="{00000000-000D-0000-FFFF-FFFF00000000}"/>
  </bookViews>
  <sheets>
    <sheet name="Action plan Task 1" sheetId="7" r:id="rId1"/>
    <sheet name="Action plan Task 2" sheetId="10" r:id="rId2"/>
    <sheet name="Action plan Task 3" sheetId="9" r:id="rId3"/>
    <sheet name="Budget Total" sheetId="11" r:id="rId4"/>
  </sheets>
  <calcPr calcId="18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F23" i="10" l="1"/>
  <c r="F6" i="7"/>
  <c r="F8" i="9"/>
  <c r="F7" i="9"/>
  <c r="F9" i="9"/>
  <c r="F5" i="9"/>
  <c r="F20" i="10"/>
  <c r="F9" i="10"/>
  <c r="F6" i="10"/>
  <c r="F20" i="7"/>
  <c r="F23" i="7"/>
  <c r="F11" i="10" l="1"/>
  <c r="F10" i="10"/>
  <c r="F14" i="10" s="1"/>
  <c r="C6" i="11" l="1"/>
  <c r="F12" i="9"/>
  <c r="C8" i="11" s="1"/>
  <c r="F18" i="10"/>
  <c r="F24" i="10" l="1"/>
  <c r="C7" i="11" s="1"/>
  <c r="C9" i="11" s="1"/>
  <c r="D7" i="11" s="1"/>
  <c r="D8" i="11" l="1"/>
  <c r="D6" i="11"/>
  <c r="D9" i="11" l="1"/>
</calcChain>
</file>

<file path=xl/sharedStrings.xml><?xml version="1.0" encoding="utf-8"?>
<sst xmlns="http://schemas.openxmlformats.org/spreadsheetml/2006/main" count="168" uniqueCount="128">
  <si>
    <t>%</t>
  </si>
  <si>
    <t>Активности</t>
  </si>
  <si>
    <t>Одговорно лице</t>
  </si>
  <si>
    <t>Индикатор</t>
  </si>
  <si>
    <t>Временска рамка</t>
  </si>
  <si>
    <t>Потребни средства</t>
  </si>
  <si>
    <t>Вкупно</t>
  </si>
  <si>
    <t>Вкупен буџет за сите активности</t>
  </si>
  <si>
    <t>Сума</t>
  </si>
  <si>
    <t>Стратегиска цел 1</t>
  </si>
  <si>
    <t>Стратегиска цел</t>
  </si>
  <si>
    <t>Стратегиска цел 2</t>
  </si>
  <si>
    <t>ВКУПНО</t>
  </si>
  <si>
    <t xml:space="preserve">Стратегиска цел 1                                                                       ЗАСТАПУВАЊЕ И ЛОБИРАЊЕ
</t>
  </si>
  <si>
    <t>ВКУПНО СТРАТЕГИСКА ЦЕЛ 1</t>
  </si>
  <si>
    <t>ВКУПНО СТРАТЕГИСКА ЦЕЛ 2</t>
  </si>
  <si>
    <t>ВКУПНО ЗА СТРАТЕШКА ЦЕЛ 3</t>
  </si>
  <si>
    <t>Стратегиска цел 3</t>
  </si>
  <si>
    <t>Стратешка  активност</t>
  </si>
  <si>
    <t xml:space="preserve">Стратегиска насока  - Електронски услуги </t>
  </si>
  <si>
    <t xml:space="preserve">Стратегиска насока - ИНФОРМИРАЊЕ </t>
  </si>
  <si>
    <t>Стратегиска цел 2                                  УСЛУГИ</t>
  </si>
  <si>
    <t xml:space="preserve">Стратегиска цел 3:                        ГРАДЕЊЕ И ЗАЈАКНУВАЊЕ НА КАПАЦИТЕТИ </t>
  </si>
  <si>
    <t>1.1.  Ажурирање на „Систематизирани ставови на ЗЕЛС“</t>
  </si>
  <si>
    <t xml:space="preserve">1.1.1.Консултација со општини и тела на ЗЕЛС                                                                      1.1.2.Усвојување од УО                         1.1.3.Доставување до Влада </t>
  </si>
  <si>
    <t>1.2.  Меморандум за соработка со Влада</t>
  </si>
  <si>
    <t>1.2.1. Консултации со членки на ЗЕЛС</t>
  </si>
  <si>
    <t>1.2.2. Консултации со органи и тела на ЗЕЛС</t>
  </si>
  <si>
    <t xml:space="preserve">1.2.3.Усвојување од УО на ЗЕЛС </t>
  </si>
  <si>
    <t xml:space="preserve">УО, ЗТЦ, ЗПП </t>
  </si>
  <si>
    <t xml:space="preserve"> ИД, Мрежа на финансиски работници, УО</t>
  </si>
  <si>
    <t>ЗТЦ, ЗПП, ИД, ЗКК-делегати</t>
  </si>
  <si>
    <t>ИК</t>
  </si>
  <si>
    <t>ИК, УО</t>
  </si>
  <si>
    <t>ИК, Комисии, мрежи, УО</t>
  </si>
  <si>
    <t>ЗТЦ</t>
  </si>
  <si>
    <t>ИД, УО</t>
  </si>
  <si>
    <t>ИК, УО, Комитет на совети</t>
  </si>
  <si>
    <t>тековно</t>
  </si>
  <si>
    <t>мај/јуни и септември</t>
  </si>
  <si>
    <t>Доставен документ до Влада</t>
  </si>
  <si>
    <t>Усвоен текст од УО</t>
  </si>
  <si>
    <t>број на иницирани постапки</t>
  </si>
  <si>
    <t>број на поднесени интервенции</t>
  </si>
  <si>
    <t>број на поддршка</t>
  </si>
  <si>
    <t>број на оставрена соработка</t>
  </si>
  <si>
    <t>број на средби (1 мин.)</t>
  </si>
  <si>
    <t>број на дадена поддршка (мин.5)</t>
  </si>
  <si>
    <t>реализиран мин. 1 состанок</t>
  </si>
  <si>
    <t>Усогласени ставови за нов текст на Методологија</t>
  </si>
  <si>
    <t>интегирање на усогласувања (мин.1)</t>
  </si>
  <si>
    <t>2.1.1 Анализа на системот на даночно работење</t>
  </si>
  <si>
    <t>2.1. Развој на софтверски апликации и подобрување на перфомансите на постојните</t>
  </si>
  <si>
    <t>2.2. Поддршка за системот на електронски услуги и систем на детекција и превенција на мрежни напади</t>
  </si>
  <si>
    <t xml:space="preserve">                                                                 
2.2.1.Интервенции/извештаи/вештачања                                                                            </t>
  </si>
  <si>
    <t xml:space="preserve">2.2.2. ИКТ опремување за административно работење </t>
  </si>
  <si>
    <t xml:space="preserve">2.2.3.  Тековно одржување и надградба на системот за е- градежни дозволи
 </t>
  </si>
  <si>
    <t>2.2.4.  Тековно одржување и надградба на системот за градежно земјиште</t>
  </si>
  <si>
    <t>ЗЕПЕ</t>
  </si>
  <si>
    <t>Дефиниран модел</t>
  </si>
  <si>
    <t>број на интервенции</t>
  </si>
  <si>
    <t>надградба и број на асистенции</t>
  </si>
  <si>
    <t xml:space="preserve">број на надополнувања </t>
  </si>
  <si>
    <t>ЗИР</t>
  </si>
  <si>
    <t>број на доставени информации</t>
  </si>
  <si>
    <t>број на објавени информации</t>
  </si>
  <si>
    <t xml:space="preserve">3.1. Зајакнување капацитети на ЕЛС </t>
  </si>
  <si>
    <t xml:space="preserve">70% спроведена годишна програма за обука и број на ад хок обуки </t>
  </si>
  <si>
    <t>изготвени документи за пилот општини</t>
  </si>
  <si>
    <t>Спроведени активности</t>
  </si>
  <si>
    <t>3.2. Стандардизација на процеси на локална самоуправа</t>
  </si>
  <si>
    <t>3.2.1 Сертификација на општини со поволно деловно опкружување (БФЦ ЈИЕ)</t>
  </si>
  <si>
    <t>најмалку 2 сертифицирани ЕЛС</t>
  </si>
  <si>
    <t>ЗТЦ/ЗЕПЕ</t>
  </si>
  <si>
    <t>3.3. Спроведување ЗЕЛЕНА АГЕНДА на локално ниво</t>
  </si>
  <si>
    <t xml:space="preserve">3.3.1. Одговор на итни случаи и менаџирање со ризици при катастрофи; - развој на стратегии, планови и процедури за одговор на кризи на локално ниво 
</t>
  </si>
  <si>
    <t xml:space="preserve">3.4. Унапредување на политиките за социјална заштита на локално ниво </t>
  </si>
  <si>
    <t>3.5. Интегрирање родова перспектива во политики на локално ниво</t>
  </si>
  <si>
    <t>3.6. Поддршка при искористување на ЕУ и други меѓународни финансиски програми</t>
  </si>
  <si>
    <t xml:space="preserve">3.6.1. Поддршка при подготовка и имплементација на проектни апликации 
3.6.2. разработка на концепт за поставување  хаб на проектни повици                                                                   3.6.3. Поддршка на проекти спроведени преку партнерство со/за ЕЛС
</t>
  </si>
  <si>
    <t>. број на дадена поддршка                              - интегриран концепт за хаб на проектни повици                                                   - број на партнерски проекти со/за ЕЛС</t>
  </si>
  <si>
    <t xml:space="preserve">2.3. Подготвени анализи и препораки од интерес на локалната самоуправа </t>
  </si>
  <si>
    <t xml:space="preserve">2.4. Информирање на членки </t>
  </si>
  <si>
    <t>2.4.1. Доставени информации до членките – печатена форма- периодично</t>
  </si>
  <si>
    <t xml:space="preserve">2.4.2. Доставени електронски информации до членките </t>
  </si>
  <si>
    <t xml:space="preserve">2.5.1. Пласирани информации/ известувања за ставови на ЗЕЛС во јавноста (прес соопштенија, прес-конференции, веб и сл.)              </t>
  </si>
  <si>
    <t>2.5. Информирање на јавноста за ставови на ЗЕЛС</t>
  </si>
  <si>
    <t xml:space="preserve">                    АКЦИСКИ ПЛАН НА ЗЕЛС ЗА 2022</t>
  </si>
  <si>
    <t>прва половина 2022</t>
  </si>
  <si>
    <t>АКЦИСКИ ПЛАН НА ЗЕЛС ЗА 2022 год.</t>
  </si>
  <si>
    <t>АКЦИСКИ ПЛАН НА ЗЕЛС ЗА 2022 год</t>
  </si>
  <si>
    <t xml:space="preserve">спроведен план </t>
  </si>
  <si>
    <t>Лоби група</t>
  </si>
  <si>
    <t xml:space="preserve">јуни 2022 </t>
  </si>
  <si>
    <t>2.2.6 Одржување на инфраструктура на сервисите на ЗЕЛС на клауд систем</t>
  </si>
  <si>
    <t>април 2022</t>
  </si>
  <si>
    <t xml:space="preserve">2.3.1. Детектирање потреби за анализа од интерес за ЕЛС                                                               </t>
  </si>
  <si>
    <t>2.2.5. Оддржување на внатрешните е-системи на ЗЕЛС (е-ствари, родова еднаквост и форумски модератори)</t>
  </si>
  <si>
    <t xml:space="preserve">број на усвоени иницијативи </t>
  </si>
  <si>
    <t xml:space="preserve">3.1 Спроведување на обуки со цел зајакнување на капацитетите на општинската администрација за имплементација на Законот за социјална заштита (2019);                                                                                                     3.2. Спроведување на обуки со цел зајакнување на капацитетите на општинската администрација за имплементација на Законот за спречување и заштита од насилство врз жените и семејното насилство (2021);                                                                                            3.3 Подготовка на водич за општинската администрација - унапредување на политиките за социјална заштита на локално ниво.
</t>
  </si>
  <si>
    <t xml:space="preserve">3.1,1. Подготовка на предлог план                                 3.1.2. Консултации со мрежи на предлог планот    3.1.3. Изготвување годишен извештај за градење капацитети на ЕЛС                                                              3.1.4. Реализација на Годишен план на обуки                  3.1.5. Реализација на ад хок и проектни обуки                   3.1.6. Утврдување механизам за проверка на знаење                                                            </t>
  </si>
  <si>
    <t>1.3. Иницирање постапки за измена и дополнување на законска регулатива</t>
  </si>
  <si>
    <t>1.4. Поднесени интервенции по предлог законски решенија</t>
  </si>
  <si>
    <t>1.5. Поддршка при тековна имплементација на законски решенија</t>
  </si>
  <si>
    <t>1.6. Соработка со организации/институции од и надвор од државата</t>
  </si>
  <si>
    <t>1.7. Квартални средби со претседател на Влада и министри</t>
  </si>
  <si>
    <t>1.8. Поддршка на работата на телата и органите на ЗЕЛС</t>
  </si>
  <si>
    <t>1.9. Соработка на делегати- претставници на локални и регионални власти, претставена преку Европски Комитет на региони                                             (ЗКК-Заеднички консултативен комитет)</t>
  </si>
  <si>
    <t>1.10. Измена на Методологија на проценка на данок на имот</t>
  </si>
  <si>
    <t xml:space="preserve">1.11. Усогласување со меѓународни документи и инструменти во домен на локална самоуправа </t>
  </si>
  <si>
    <t>1.12. Организирање на јубилејот на ЗЕЛС, прослава на 50 години од формирање</t>
  </si>
  <si>
    <t>1.13. Активности на Лоби група на градоначалници за зајакнување на процесите на воведување на родова перспектива во локалните политики и буџети</t>
  </si>
  <si>
    <t>2.1.2 Истражување модели за префрлање на процес на даночно работење во е-систем</t>
  </si>
  <si>
    <t xml:space="preserve">опременa админ. </t>
  </si>
  <si>
    <t>Стратегиска насока  – Истражување и развој</t>
  </si>
  <si>
    <t>1.3.1. Иницијативи од органите и телата на ЗЕЛС</t>
  </si>
  <si>
    <t>1.3.2. Консултација со релевантни страни општини, државни институции, експерти)</t>
  </si>
  <si>
    <t>1.4.1. Подготовка на мислења по доставени предлог законски решенија</t>
  </si>
  <si>
    <t xml:space="preserve">1.5.1. Прашања од ЕЛС и одговори од државни институции во врска со законско спроведување на локални надлежности  </t>
  </si>
  <si>
    <t>1.6.1. Тековна соработка со организации/институции од и надвор од државата  (средби со владини институции, Совет на Европа)</t>
  </si>
  <si>
    <t>1.7.1. Подготовка на документи за состанок                                                                      1.7.2. Организациски и логистички подготовки на состанок                                        1.7.3. Подготовка и дистрибуција на Записник со заклучоци од состанок            1.7.4. Подготовка и доставување иницијативи/интервенции согласно заклучоци од состанок</t>
  </si>
  <si>
    <t>1.8.1. Организациска, стручна и логистичка поддршка на Генералното собрание, Управниот одбор, Надзорниот одбор и Комитет на совети                                                                                1.8.2. Организациска, стручна и логистичка поддршка на Комисии на ЗЕЛС                                                                                 1.8.3. Организациска, стручна и логистичка поддршка на ЗЕЛС Мрежи</t>
  </si>
  <si>
    <t>1.9.1. Подготовка и превод на материјали за делегати на ЗКК                                                   1.9.2. Координација со Европски Комитет на региони                                                                1.9.3. Организациски и логистички активности за реализација на состаноци на ЗКК</t>
  </si>
  <si>
    <t>1.10.1. Работа на предлог текст на Методологија                                                      1.10.2. Средба со Комисија за транспорт и врски заради усогласување на ставови</t>
  </si>
  <si>
    <t>1.11.1. Агенда 2030 на ОН                              1.11.2. Резолуција 1325 на ОН                              1.11.3. Истанбулска конвенција на Советот на Европа</t>
  </si>
  <si>
    <t xml:space="preserve">1.12.1. Утврдување на план на активности </t>
  </si>
  <si>
    <t>1.13.1 Усвојување на важни документи и одржување на редовни средби</t>
  </si>
  <si>
    <r>
      <t xml:space="preserve">3.5.1. Имплементација на обуки за општинска администрација и координатори за РЕ и РОБ согласно Акциски план за обуки(онлајн и физичко присуство)
3.5.2. Изработка на упатство за РОБ и родово буџетски изјави и дефинирање на принципи за  РОБ на ЗЕЛС oд страна на РГ за РЕ на ЗЕЛС                                       </t>
    </r>
    <r>
      <rPr>
        <sz val="10"/>
        <rFont val="Cambria"/>
        <family val="1"/>
      </rPr>
      <t xml:space="preserve">3.5.3. Oбуки за имплемнтација на Резолуција 1325 на ООН на локално ниво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</si>
</sst>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 &quot;ден.&quot;"/>
    <numFmt numFmtId="165" formatCode="#,##0\ [$€-1];\-#,##0\ [$€-1]"/>
  </numFmts>
  <fonts count="23" x14ac:knownFonts="1">
    <font>
      <sz val="10"/>
      <name val="Arial"/>
      <charset val="204"/>
    </font>
    <font>
      <b/>
      <sz val="10"/>
      <name val="Arial"/>
      <family val="2"/>
    </font>
    <font>
      <sz val="8"/>
      <name val="Arial"/>
      <family val="2"/>
    </font>
    <font>
      <sz val="8"/>
      <name val="Tahoma"/>
      <family val="2"/>
    </font>
    <font>
      <b/>
      <sz val="12"/>
      <name val="Tahoma"/>
      <family val="2"/>
    </font>
    <font>
      <b/>
      <sz val="10"/>
      <name val="Cambria"/>
      <family val="1"/>
      <charset val="204"/>
    </font>
    <font>
      <sz val="10"/>
      <name val="Cambria"/>
      <family val="1"/>
      <charset val="204"/>
    </font>
    <font>
      <sz val="10"/>
      <name val="Calibri"/>
      <family val="2"/>
      <charset val="204"/>
    </font>
    <font>
      <sz val="10"/>
      <name val="Cambria"/>
      <family val="1"/>
    </font>
    <font>
      <b/>
      <sz val="12"/>
      <name val="Cambria"/>
      <family val="1"/>
      <charset val="204"/>
      <scheme val="major"/>
    </font>
    <font>
      <sz val="8"/>
      <name val="Cambria"/>
      <family val="1"/>
      <charset val="204"/>
      <scheme val="major"/>
    </font>
    <font>
      <sz val="10"/>
      <name val="Cambria"/>
      <family val="1"/>
      <charset val="204"/>
      <scheme val="major"/>
    </font>
    <font>
      <b/>
      <sz val="16"/>
      <name val="Cambria"/>
      <family val="1"/>
      <scheme val="major"/>
    </font>
    <font>
      <b/>
      <sz val="11"/>
      <name val="Cambria"/>
      <family val="1"/>
      <scheme val="major"/>
    </font>
    <font>
      <b/>
      <sz val="10"/>
      <name val="Cambria"/>
      <family val="1"/>
      <scheme val="major"/>
    </font>
    <font>
      <sz val="11"/>
      <name val="Cambria"/>
      <family val="1"/>
      <scheme val="major"/>
    </font>
    <font>
      <b/>
      <sz val="10"/>
      <name val="Cambria"/>
      <family val="1"/>
      <charset val="204"/>
      <scheme val="major"/>
    </font>
    <font>
      <sz val="10"/>
      <name val="Cambria"/>
      <family val="1"/>
      <scheme val="major"/>
    </font>
    <font>
      <sz val="9"/>
      <name val="Cambria"/>
      <family val="1"/>
      <scheme val="major"/>
    </font>
    <font>
      <b/>
      <sz val="12"/>
      <name val="Cambria"/>
      <family val="1"/>
      <scheme val="major"/>
    </font>
    <font>
      <sz val="8"/>
      <name val="Cambria"/>
      <family val="1"/>
      <scheme val="major"/>
    </font>
    <font>
      <b/>
      <sz val="14"/>
      <name val="Cambria"/>
      <family val="1"/>
      <charset val="204"/>
      <scheme val="major"/>
    </font>
    <font>
      <sz val="10"/>
      <name val="Arial"/>
      <family val="2"/>
      <charset val="204"/>
    </font>
  </fonts>
  <fills count="14">
    <fill>
      <patternFill patternType="none"/>
    </fill>
    <fill>
      <patternFill patternType="gray125"/>
    </fill>
    <fill>
      <patternFill patternType="solid">
        <fgColor indexed="9"/>
        <bgColor indexed="64"/>
      </patternFill>
    </fill>
    <fill>
      <patternFill patternType="solid">
        <fgColor indexed="45"/>
        <bgColor indexed="64"/>
      </patternFill>
    </fill>
    <fill>
      <patternFill patternType="solid">
        <fgColor theme="0"/>
        <bgColor indexed="64"/>
      </patternFill>
    </fill>
    <fill>
      <patternFill patternType="solid">
        <fgColor rgb="FFFFC000"/>
        <bgColor indexed="64"/>
      </patternFill>
    </fill>
    <fill>
      <patternFill patternType="solid">
        <fgColor rgb="FF00B0F0"/>
        <bgColor indexed="64"/>
      </patternFill>
    </fill>
    <fill>
      <patternFill patternType="solid">
        <fgColor theme="6"/>
        <bgColor indexed="64"/>
      </patternFill>
    </fill>
    <fill>
      <patternFill patternType="solid">
        <fgColor theme="7" tint="0.39997558519241921"/>
        <bgColor indexed="64"/>
      </patternFill>
    </fill>
    <fill>
      <patternFill patternType="solid">
        <fgColor rgb="FF92D050"/>
        <bgColor indexed="64"/>
      </patternFill>
    </fill>
    <fill>
      <patternFill patternType="solid">
        <fgColor rgb="FF00B050"/>
        <bgColor indexed="64"/>
      </patternFill>
    </fill>
    <fill>
      <patternFill patternType="solid">
        <fgColor rgb="FFFFFF00"/>
        <bgColor indexed="64"/>
      </patternFill>
    </fill>
    <fill>
      <patternFill patternType="solid">
        <fgColor theme="3" tint="0.59999389629810485"/>
        <bgColor indexed="64"/>
      </patternFill>
    </fill>
    <fill>
      <patternFill patternType="solid">
        <fgColor theme="8"/>
        <bgColor indexed="64"/>
      </patternFill>
    </fill>
  </fills>
  <borders count="55">
    <border>
      <left/>
      <right/>
      <top/>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diagonal/>
    </border>
    <border>
      <left style="medium">
        <color indexed="64"/>
      </left>
      <right/>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top/>
      <bottom/>
      <diagonal/>
    </border>
    <border>
      <left style="medium">
        <color indexed="64"/>
      </left>
      <right/>
      <top style="medium">
        <color indexed="64"/>
      </top>
      <bottom/>
      <diagonal/>
    </border>
    <border>
      <left style="thin">
        <color indexed="64"/>
      </left>
      <right style="thin">
        <color indexed="64"/>
      </right>
      <top/>
      <bottom/>
      <diagonal/>
    </border>
    <border>
      <left/>
      <right/>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style="thin">
        <color indexed="64"/>
      </left>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medium">
        <color indexed="64"/>
      </bottom>
      <diagonal/>
    </border>
    <border>
      <left/>
      <right style="medium">
        <color indexed="64"/>
      </right>
      <top style="medium">
        <color indexed="64"/>
      </top>
      <bottom style="thin">
        <color indexed="64"/>
      </bottom>
      <diagonal/>
    </border>
    <border>
      <left/>
      <right/>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style="thin">
        <color indexed="64"/>
      </right>
      <top/>
      <bottom/>
      <diagonal/>
    </border>
    <border>
      <left style="medium">
        <color indexed="64"/>
      </left>
      <right style="medium">
        <color indexed="64"/>
      </right>
      <top style="thin">
        <color indexed="64"/>
      </top>
      <bottom/>
      <diagonal/>
    </border>
    <border>
      <left/>
      <right style="thin">
        <color indexed="64"/>
      </right>
      <top/>
      <bottom/>
      <diagonal/>
    </border>
    <border>
      <left/>
      <right style="thin">
        <color indexed="64"/>
      </right>
      <top style="thin">
        <color indexed="64"/>
      </top>
      <bottom/>
      <diagonal/>
    </border>
    <border>
      <left style="thick">
        <color rgb="FFC00000"/>
      </left>
      <right style="thin">
        <color indexed="64"/>
      </right>
      <top style="thick">
        <color rgb="FF000000"/>
      </top>
      <bottom/>
      <diagonal/>
    </border>
    <border>
      <left style="thick">
        <color rgb="FFC00000"/>
      </left>
      <right style="thin">
        <color indexed="64"/>
      </right>
      <top/>
      <bottom/>
      <diagonal/>
    </border>
    <border>
      <left/>
      <right style="thin">
        <color indexed="64"/>
      </right>
      <top style="thick">
        <color rgb="FF000000"/>
      </top>
      <bottom/>
      <diagonal/>
    </border>
    <border>
      <left style="thick">
        <color auto="1"/>
      </left>
      <right style="thick">
        <color auto="1"/>
      </right>
      <top style="thick">
        <color auto="1"/>
      </top>
      <bottom style="thick">
        <color auto="1"/>
      </bottom>
      <diagonal/>
    </border>
    <border>
      <left style="thin">
        <color indexed="64"/>
      </left>
      <right/>
      <top/>
      <bottom style="medium">
        <color indexed="64"/>
      </bottom>
      <diagonal/>
    </border>
    <border>
      <left style="thick">
        <color auto="1"/>
      </left>
      <right/>
      <top style="thick">
        <color auto="1"/>
      </top>
      <bottom style="thick">
        <color auto="1"/>
      </bottom>
      <diagonal/>
    </border>
    <border>
      <left/>
      <right style="thick">
        <color auto="1"/>
      </right>
      <top style="thick">
        <color auto="1"/>
      </top>
      <bottom style="thick">
        <color auto="1"/>
      </bottom>
      <diagonal/>
    </border>
    <border>
      <left style="medium">
        <color indexed="64"/>
      </left>
      <right style="medium">
        <color indexed="64"/>
      </right>
      <top style="thick">
        <color auto="1"/>
      </top>
      <bottom style="thick">
        <color auto="1"/>
      </bottom>
      <diagonal/>
    </border>
    <border>
      <left style="thin">
        <color indexed="64"/>
      </left>
      <right/>
      <top/>
      <bottom style="thin">
        <color indexed="64"/>
      </bottom>
      <diagonal/>
    </border>
    <border>
      <left style="medium">
        <color indexed="64"/>
      </left>
      <right/>
      <top style="medium">
        <color indexed="64"/>
      </top>
      <bottom style="thin">
        <color indexed="64"/>
      </bottom>
      <diagonal/>
    </border>
    <border>
      <left style="medium">
        <color indexed="64"/>
      </left>
      <right/>
      <top style="medium">
        <color rgb="FF000000"/>
      </top>
      <bottom/>
      <diagonal/>
    </border>
    <border>
      <left style="medium">
        <color indexed="64"/>
      </left>
      <right/>
      <top/>
      <bottom style="medium">
        <color rgb="FF000000"/>
      </bottom>
      <diagonal/>
    </border>
    <border>
      <left style="medium">
        <color indexed="64"/>
      </left>
      <right style="medium">
        <color indexed="64"/>
      </right>
      <top style="thick">
        <color auto="1"/>
      </top>
      <bottom style="medium">
        <color indexed="64"/>
      </bottom>
      <diagonal/>
    </border>
    <border>
      <left/>
      <right/>
      <top style="thin">
        <color indexed="64"/>
      </top>
      <bottom/>
      <diagonal/>
    </border>
    <border>
      <left/>
      <right/>
      <top style="thick">
        <color auto="1"/>
      </top>
      <bottom style="thick">
        <color auto="1"/>
      </bottom>
      <diagonal/>
    </border>
  </borders>
  <cellStyleXfs count="2">
    <xf numFmtId="0" fontId="0" fillId="0" borderId="0"/>
    <xf numFmtId="0" fontId="11" fillId="4" borderId="0">
      <alignment vertical="center" wrapText="1"/>
    </xf>
  </cellStyleXfs>
  <cellXfs count="280">
    <xf numFmtId="0" fontId="0" fillId="0" borderId="0" xfId="0"/>
    <xf numFmtId="0" fontId="3" fillId="0" borderId="0" xfId="0" applyFont="1" applyFill="1" applyBorder="1" applyAlignment="1">
      <alignment vertical="top"/>
    </xf>
    <xf numFmtId="0" fontId="3" fillId="0" borderId="0" xfId="0" applyFont="1" applyFill="1" applyBorder="1" applyAlignment="1">
      <alignment horizontal="center" vertical="center"/>
    </xf>
    <xf numFmtId="0" fontId="3" fillId="0" borderId="0" xfId="0" applyFont="1" applyFill="1" applyBorder="1" applyAlignment="1">
      <alignment vertical="top" wrapText="1"/>
    </xf>
    <xf numFmtId="0" fontId="4" fillId="0" borderId="0" xfId="0" applyFont="1" applyFill="1" applyBorder="1" applyAlignment="1">
      <alignment vertical="top"/>
    </xf>
    <xf numFmtId="165" fontId="1" fillId="0" borderId="0" xfId="0" applyNumberFormat="1" applyFont="1" applyBorder="1"/>
    <xf numFmtId="0" fontId="9" fillId="0" borderId="0" xfId="0" applyFont="1" applyFill="1" applyBorder="1" applyAlignment="1">
      <alignment vertical="top"/>
    </xf>
    <xf numFmtId="0" fontId="10" fillId="0" borderId="0" xfId="0" applyFont="1" applyFill="1" applyBorder="1" applyAlignment="1">
      <alignment vertical="top"/>
    </xf>
    <xf numFmtId="0" fontId="10" fillId="0" borderId="0" xfId="0" applyFont="1" applyFill="1" applyBorder="1" applyAlignment="1">
      <alignment horizontal="center" vertical="top"/>
    </xf>
    <xf numFmtId="164" fontId="10" fillId="0" borderId="0" xfId="0" applyNumberFormat="1" applyFont="1" applyFill="1" applyBorder="1" applyAlignment="1">
      <alignment vertical="top"/>
    </xf>
    <xf numFmtId="0" fontId="10" fillId="0" borderId="0" xfId="0" applyFont="1" applyFill="1" applyBorder="1" applyAlignment="1">
      <alignment vertical="top" wrapText="1"/>
    </xf>
    <xf numFmtId="0" fontId="10" fillId="2" borderId="0" xfId="0" applyFont="1" applyFill="1" applyBorder="1" applyAlignment="1">
      <alignment vertical="top"/>
    </xf>
    <xf numFmtId="0" fontId="10" fillId="3" borderId="0" xfId="0" applyFont="1" applyFill="1" applyBorder="1" applyAlignment="1">
      <alignment vertical="top"/>
    </xf>
    <xf numFmtId="4" fontId="3" fillId="0" borderId="0" xfId="0" applyNumberFormat="1" applyFont="1" applyFill="1" applyBorder="1" applyAlignment="1">
      <alignment vertical="top" wrapText="1"/>
    </xf>
    <xf numFmtId="4" fontId="3" fillId="0" borderId="0" xfId="0" applyNumberFormat="1" applyFont="1" applyFill="1" applyBorder="1" applyAlignment="1">
      <alignment vertical="top"/>
    </xf>
    <xf numFmtId="0" fontId="11" fillId="4" borderId="1" xfId="0" applyFont="1" applyFill="1" applyBorder="1" applyAlignment="1">
      <alignment horizontal="center" vertical="top" wrapText="1"/>
    </xf>
    <xf numFmtId="4" fontId="11" fillId="4" borderId="2" xfId="0" applyNumberFormat="1" applyFont="1" applyFill="1" applyBorder="1" applyAlignment="1">
      <alignment vertical="top"/>
    </xf>
    <xf numFmtId="0" fontId="12" fillId="0" borderId="2" xfId="0" applyFont="1" applyBorder="1" applyAlignment="1">
      <alignment horizontal="center" vertical="top"/>
    </xf>
    <xf numFmtId="0" fontId="12" fillId="0" borderId="3" xfId="0" applyFont="1" applyBorder="1" applyAlignment="1">
      <alignment horizontal="center" vertical="top"/>
    </xf>
    <xf numFmtId="0" fontId="12" fillId="0" borderId="4" xfId="0" applyFont="1" applyBorder="1" applyAlignment="1">
      <alignment horizontal="center"/>
    </xf>
    <xf numFmtId="2" fontId="12" fillId="0" borderId="2" xfId="0" applyNumberFormat="1" applyFont="1" applyBorder="1"/>
    <xf numFmtId="2" fontId="12" fillId="0" borderId="5" xfId="0" applyNumberFormat="1" applyFont="1" applyBorder="1"/>
    <xf numFmtId="0" fontId="12" fillId="0" borderId="6" xfId="0" applyFont="1" applyBorder="1" applyAlignment="1">
      <alignment vertical="top"/>
    </xf>
    <xf numFmtId="0" fontId="12" fillId="0" borderId="7" xfId="0" applyFont="1" applyBorder="1" applyAlignment="1">
      <alignment vertical="top"/>
    </xf>
    <xf numFmtId="0" fontId="12" fillId="0" borderId="4" xfId="0" applyFont="1" applyBorder="1" applyAlignment="1">
      <alignment vertical="top"/>
    </xf>
    <xf numFmtId="0" fontId="12" fillId="0" borderId="2" xfId="0" applyFont="1" applyBorder="1" applyAlignment="1">
      <alignment horizontal="right"/>
    </xf>
    <xf numFmtId="0" fontId="13" fillId="0" borderId="0" xfId="0" applyFont="1" applyFill="1" applyBorder="1" applyAlignment="1">
      <alignment horizontal="center" vertical="top" wrapText="1"/>
    </xf>
    <xf numFmtId="0" fontId="14" fillId="0" borderId="0" xfId="0" applyFont="1" applyFill="1" applyBorder="1" applyAlignment="1">
      <alignment horizontal="center" vertical="top" wrapText="1"/>
    </xf>
    <xf numFmtId="0" fontId="15" fillId="0" borderId="4" xfId="0" applyFont="1" applyFill="1" applyBorder="1" applyAlignment="1">
      <alignment vertical="center" wrapText="1"/>
    </xf>
    <xf numFmtId="0" fontId="15" fillId="0" borderId="8" xfId="0" applyFont="1" applyFill="1" applyBorder="1" applyAlignment="1">
      <alignment vertical="center" wrapText="1"/>
    </xf>
    <xf numFmtId="0" fontId="15" fillId="0" borderId="0" xfId="0" applyFont="1" applyFill="1" applyBorder="1" applyAlignment="1">
      <alignment vertical="top"/>
    </xf>
    <xf numFmtId="0" fontId="15" fillId="0" borderId="0" xfId="0" applyFont="1" applyFill="1" applyBorder="1" applyAlignment="1">
      <alignment vertical="top" wrapText="1"/>
    </xf>
    <xf numFmtId="0" fontId="15" fillId="0" borderId="10" xfId="0" applyFont="1" applyFill="1" applyBorder="1" applyAlignment="1">
      <alignment vertical="top" wrapText="1"/>
    </xf>
    <xf numFmtId="164" fontId="13" fillId="0" borderId="11" xfId="0" applyNumberFormat="1" applyFont="1" applyFill="1" applyBorder="1" applyAlignment="1">
      <alignment horizontal="center" vertical="top" wrapText="1"/>
    </xf>
    <xf numFmtId="0" fontId="13" fillId="5" borderId="2" xfId="0" applyFont="1" applyFill="1" applyBorder="1" applyAlignment="1">
      <alignment vertical="top"/>
    </xf>
    <xf numFmtId="0" fontId="15" fillId="0" borderId="6" xfId="0" applyFont="1" applyFill="1" applyBorder="1" applyAlignment="1">
      <alignment vertical="top" wrapText="1"/>
    </xf>
    <xf numFmtId="0" fontId="5" fillId="0" borderId="0" xfId="0" applyFont="1"/>
    <xf numFmtId="0" fontId="15" fillId="0" borderId="3" xfId="0" applyFont="1" applyFill="1" applyBorder="1" applyAlignment="1">
      <alignment vertical="top" wrapText="1"/>
    </xf>
    <xf numFmtId="0" fontId="13" fillId="6" borderId="2" xfId="0" applyFont="1" applyFill="1" applyBorder="1" applyAlignment="1">
      <alignment vertical="top"/>
    </xf>
    <xf numFmtId="4" fontId="13" fillId="6" borderId="2" xfId="0" applyNumberFormat="1" applyFont="1" applyFill="1" applyBorder="1" applyAlignment="1">
      <alignment vertical="top"/>
    </xf>
    <xf numFmtId="0" fontId="15" fillId="0" borderId="12" xfId="0" applyFont="1" applyFill="1" applyBorder="1" applyAlignment="1">
      <alignment horizontal="center" vertical="top" wrapText="1"/>
    </xf>
    <xf numFmtId="0" fontId="15" fillId="0" borderId="1" xfId="0" applyFont="1" applyFill="1" applyBorder="1" applyAlignment="1">
      <alignment horizontal="center" vertical="top" wrapText="1"/>
    </xf>
    <xf numFmtId="0" fontId="16" fillId="8" borderId="12" xfId="0" applyFont="1" applyFill="1" applyBorder="1" applyAlignment="1">
      <alignment horizontal="center" vertical="top"/>
    </xf>
    <xf numFmtId="0" fontId="16" fillId="8" borderId="1" xfId="0" applyFont="1" applyFill="1" applyBorder="1" applyAlignment="1">
      <alignment horizontal="center" vertical="top" wrapText="1"/>
    </xf>
    <xf numFmtId="0" fontId="16" fillId="8" borderId="13" xfId="0" applyFont="1" applyFill="1" applyBorder="1" applyAlignment="1">
      <alignment horizontal="center" vertical="top" wrapText="1"/>
    </xf>
    <xf numFmtId="164" fontId="16" fillId="8" borderId="2" xfId="0" applyNumberFormat="1" applyFont="1" applyFill="1" applyBorder="1" applyAlignment="1">
      <alignment horizontal="center" vertical="top" wrapText="1"/>
    </xf>
    <xf numFmtId="0" fontId="10" fillId="4" borderId="0" xfId="0" applyFont="1" applyFill="1" applyBorder="1" applyAlignment="1">
      <alignment vertical="top"/>
    </xf>
    <xf numFmtId="0" fontId="12" fillId="9" borderId="2" xfId="0" applyFont="1" applyFill="1" applyBorder="1"/>
    <xf numFmtId="4" fontId="12" fillId="9" borderId="3" xfId="0" applyNumberFormat="1" applyFont="1" applyFill="1" applyBorder="1"/>
    <xf numFmtId="0" fontId="3" fillId="10" borderId="0" xfId="0" applyFont="1" applyFill="1" applyBorder="1" applyAlignment="1">
      <alignment vertical="top"/>
    </xf>
    <xf numFmtId="0" fontId="17" fillId="0" borderId="4" xfId="0" applyFont="1" applyFill="1" applyBorder="1" applyAlignment="1">
      <alignment horizontal="center" vertical="center" wrapText="1"/>
    </xf>
    <xf numFmtId="0" fontId="4" fillId="4" borderId="0" xfId="0" applyFont="1" applyFill="1" applyBorder="1" applyAlignment="1">
      <alignment vertical="top"/>
    </xf>
    <xf numFmtId="0" fontId="3" fillId="4" borderId="0" xfId="0" applyFont="1" applyFill="1" applyBorder="1" applyAlignment="1">
      <alignment vertical="top"/>
    </xf>
    <xf numFmtId="0" fontId="3" fillId="4" borderId="0" xfId="0" applyFont="1" applyFill="1" applyBorder="1" applyAlignment="1">
      <alignment horizontal="center" vertical="center"/>
    </xf>
    <xf numFmtId="0" fontId="13" fillId="0" borderId="2" xfId="0" applyFont="1" applyFill="1" applyBorder="1" applyAlignment="1">
      <alignment horizontal="center" vertical="top" wrapText="1"/>
    </xf>
    <xf numFmtId="0" fontId="13" fillId="0" borderId="14" xfId="0" applyFont="1" applyFill="1" applyBorder="1" applyAlignment="1">
      <alignment horizontal="center" vertical="top" wrapText="1"/>
    </xf>
    <xf numFmtId="4" fontId="11" fillId="4" borderId="2" xfId="0" applyNumberFormat="1" applyFont="1" applyFill="1" applyBorder="1" applyAlignment="1">
      <alignment horizontal="right" vertical="top"/>
    </xf>
    <xf numFmtId="0" fontId="15" fillId="0" borderId="10" xfId="0" applyFont="1" applyFill="1" applyBorder="1" applyAlignment="1">
      <alignment horizontal="center" vertical="top" wrapText="1"/>
    </xf>
    <xf numFmtId="0" fontId="15" fillId="0" borderId="10" xfId="0" applyFont="1" applyFill="1" applyBorder="1" applyAlignment="1">
      <alignment horizontal="left" vertical="top" wrapText="1"/>
    </xf>
    <xf numFmtId="0" fontId="15" fillId="0" borderId="10" xfId="0" applyFont="1" applyFill="1" applyBorder="1" applyAlignment="1">
      <alignment horizontal="center" vertical="top"/>
    </xf>
    <xf numFmtId="3" fontId="15" fillId="0" borderId="10" xfId="0" applyNumberFormat="1" applyFont="1" applyFill="1" applyBorder="1" applyAlignment="1">
      <alignment horizontal="right" vertical="top"/>
    </xf>
    <xf numFmtId="0" fontId="3" fillId="11" borderId="0" xfId="0" applyFont="1" applyFill="1" applyBorder="1" applyAlignment="1">
      <alignment vertical="top"/>
    </xf>
    <xf numFmtId="0" fontId="15" fillId="4" borderId="5" xfId="0" applyFont="1" applyFill="1" applyBorder="1" applyAlignment="1">
      <alignment horizontal="left" vertical="center" wrapText="1"/>
    </xf>
    <xf numFmtId="0" fontId="15" fillId="4" borderId="15" xfId="0" applyFont="1" applyFill="1" applyBorder="1" applyAlignment="1">
      <alignment vertical="top" wrapText="1"/>
    </xf>
    <xf numFmtId="0" fontId="11" fillId="4" borderId="0" xfId="0" applyFont="1" applyFill="1" applyBorder="1" applyAlignment="1">
      <alignment vertical="top" wrapText="1"/>
    </xf>
    <xf numFmtId="164" fontId="13" fillId="0" borderId="0" xfId="0" applyNumberFormat="1" applyFont="1" applyFill="1" applyBorder="1" applyAlignment="1">
      <alignment horizontal="center" vertical="top" wrapText="1"/>
    </xf>
    <xf numFmtId="0" fontId="15" fillId="0" borderId="0" xfId="0" applyFont="1" applyFill="1" applyBorder="1" applyAlignment="1">
      <alignment vertical="center" wrapText="1"/>
    </xf>
    <xf numFmtId="0" fontId="17" fillId="0" borderId="0" xfId="0" applyFont="1" applyFill="1" applyBorder="1" applyAlignment="1">
      <alignment horizontal="center" vertical="top" wrapText="1"/>
    </xf>
    <xf numFmtId="0" fontId="15" fillId="0" borderId="0" xfId="0" applyFont="1" applyFill="1" applyBorder="1" applyAlignment="1">
      <alignment horizontal="center" vertical="top" wrapText="1"/>
    </xf>
    <xf numFmtId="0" fontId="17" fillId="0" borderId="0" xfId="0" applyFont="1" applyFill="1" applyBorder="1" applyAlignment="1">
      <alignment horizontal="center" vertical="center" wrapText="1"/>
    </xf>
    <xf numFmtId="0" fontId="17" fillId="0" borderId="0" xfId="0" applyFont="1" applyFill="1" applyBorder="1" applyAlignment="1">
      <alignment horizontal="center" vertical="top"/>
    </xf>
    <xf numFmtId="0" fontId="15" fillId="0" borderId="0" xfId="0" applyFont="1" applyFill="1" applyBorder="1" applyAlignment="1">
      <alignment horizontal="left" vertical="top" wrapText="1"/>
    </xf>
    <xf numFmtId="0" fontId="15" fillId="0" borderId="0" xfId="0" applyFont="1" applyFill="1" applyBorder="1" applyAlignment="1">
      <alignment horizontal="center" vertical="top"/>
    </xf>
    <xf numFmtId="3" fontId="15" fillId="0" borderId="0" xfId="0" applyNumberFormat="1" applyFont="1" applyFill="1" applyBorder="1" applyAlignment="1">
      <alignment horizontal="right" vertical="top"/>
    </xf>
    <xf numFmtId="0" fontId="14" fillId="0" borderId="0" xfId="0" applyFont="1" applyFill="1" applyBorder="1" applyAlignment="1">
      <alignment vertical="center"/>
    </xf>
    <xf numFmtId="0" fontId="14" fillId="12" borderId="2" xfId="0" applyFont="1" applyFill="1" applyBorder="1" applyAlignment="1">
      <alignment horizontal="center" vertical="center" wrapText="1"/>
    </xf>
    <xf numFmtId="0" fontId="14" fillId="12" borderId="16" xfId="0" applyFont="1" applyFill="1" applyBorder="1" applyAlignment="1">
      <alignment horizontal="center" vertical="center" wrapText="1"/>
    </xf>
    <xf numFmtId="0" fontId="14" fillId="12" borderId="17" xfId="0" applyFont="1" applyFill="1" applyBorder="1" applyAlignment="1">
      <alignment horizontal="center" vertical="center" wrapText="1"/>
    </xf>
    <xf numFmtId="0" fontId="14" fillId="12" borderId="18" xfId="0" applyFont="1" applyFill="1" applyBorder="1" applyAlignment="1">
      <alignment horizontal="center" vertical="center" wrapText="1"/>
    </xf>
    <xf numFmtId="4" fontId="14" fillId="12" borderId="4" xfId="0" applyNumberFormat="1" applyFont="1" applyFill="1" applyBorder="1" applyAlignment="1">
      <alignment horizontal="center" vertical="center" wrapText="1"/>
    </xf>
    <xf numFmtId="0" fontId="17" fillId="0" borderId="8" xfId="0" applyFont="1" applyFill="1" applyBorder="1" applyAlignment="1">
      <alignment horizontal="left" vertical="center" wrapText="1"/>
    </xf>
    <xf numFmtId="0" fontId="17" fillId="0" borderId="6" xfId="0" applyFont="1" applyFill="1" applyBorder="1" applyAlignment="1">
      <alignment vertical="center" wrapText="1"/>
    </xf>
    <xf numFmtId="0" fontId="17" fillId="0" borderId="10" xfId="0" applyFont="1" applyFill="1" applyBorder="1" applyAlignment="1">
      <alignment vertical="center" wrapText="1"/>
    </xf>
    <xf numFmtId="4" fontId="17" fillId="0" borderId="10" xfId="0" applyNumberFormat="1" applyFont="1" applyFill="1" applyBorder="1" applyAlignment="1">
      <alignment horizontal="center" vertical="top"/>
    </xf>
    <xf numFmtId="0" fontId="17" fillId="0" borderId="5" xfId="0" applyFont="1" applyFill="1" applyBorder="1" applyAlignment="1">
      <alignment vertical="top" wrapText="1"/>
    </xf>
    <xf numFmtId="4" fontId="17" fillId="0" borderId="2" xfId="0" applyNumberFormat="1" applyFont="1" applyFill="1" applyBorder="1" applyAlignment="1">
      <alignment horizontal="center" vertical="top"/>
    </xf>
    <xf numFmtId="0" fontId="14" fillId="12" borderId="15" xfId="0" applyFont="1" applyFill="1" applyBorder="1" applyAlignment="1">
      <alignment horizontal="left" vertical="top"/>
    </xf>
    <xf numFmtId="0" fontId="14" fillId="12" borderId="22" xfId="0" applyFont="1" applyFill="1" applyBorder="1" applyAlignment="1">
      <alignment horizontal="left" vertical="top"/>
    </xf>
    <xf numFmtId="0" fontId="14" fillId="12" borderId="10" xfId="0" applyFont="1" applyFill="1" applyBorder="1" applyAlignment="1">
      <alignment horizontal="left" vertical="top"/>
    </xf>
    <xf numFmtId="0" fontId="14" fillId="4" borderId="0" xfId="0" applyFont="1" applyFill="1" applyBorder="1" applyAlignment="1">
      <alignment horizontal="center" vertical="top" wrapText="1"/>
    </xf>
    <xf numFmtId="0" fontId="16" fillId="0" borderId="0" xfId="0" applyFont="1" applyFill="1" applyBorder="1" applyAlignment="1">
      <alignment vertical="top"/>
    </xf>
    <xf numFmtId="0" fontId="11" fillId="0" borderId="0" xfId="0" applyFont="1" applyFill="1" applyBorder="1" applyAlignment="1">
      <alignment vertical="top"/>
    </xf>
    <xf numFmtId="0" fontId="6" fillId="4" borderId="12" xfId="0" applyFont="1" applyFill="1" applyBorder="1" applyAlignment="1">
      <alignment horizontal="left" vertical="center" wrapText="1"/>
    </xf>
    <xf numFmtId="0" fontId="6" fillId="4" borderId="19" xfId="0" applyFont="1" applyFill="1" applyBorder="1" applyAlignment="1">
      <alignment horizontal="left" vertical="center" wrapText="1"/>
    </xf>
    <xf numFmtId="0" fontId="16" fillId="8" borderId="17" xfId="0" applyFont="1" applyFill="1" applyBorder="1" applyAlignment="1">
      <alignment horizontal="center" vertical="top" wrapText="1"/>
    </xf>
    <xf numFmtId="4" fontId="11" fillId="4" borderId="5" xfId="0" applyNumberFormat="1" applyFont="1" applyFill="1" applyBorder="1" applyAlignment="1">
      <alignment horizontal="right" vertical="top"/>
    </xf>
    <xf numFmtId="0" fontId="11" fillId="4" borderId="23" xfId="0" applyFont="1" applyFill="1" applyBorder="1" applyAlignment="1">
      <alignment horizontal="left" vertical="top" wrapText="1"/>
    </xf>
    <xf numFmtId="0" fontId="11" fillId="4" borderId="1" xfId="0" applyFont="1" applyFill="1" applyBorder="1" applyAlignment="1">
      <alignment horizontal="left" vertical="top" wrapText="1"/>
    </xf>
    <xf numFmtId="4" fontId="11" fillId="4" borderId="4" xfId="0" applyNumberFormat="1" applyFont="1" applyFill="1" applyBorder="1" applyAlignment="1">
      <alignment horizontal="center" vertical="center" wrapText="1"/>
    </xf>
    <xf numFmtId="0" fontId="17" fillId="0" borderId="7" xfId="0" applyFont="1" applyFill="1" applyBorder="1" applyAlignment="1">
      <alignment horizontal="left" vertical="top" wrapText="1"/>
    </xf>
    <xf numFmtId="17" fontId="17" fillId="0" borderId="7" xfId="0" applyNumberFormat="1" applyFont="1" applyFill="1" applyBorder="1" applyAlignment="1">
      <alignment horizontal="center" vertical="top" wrapText="1"/>
    </xf>
    <xf numFmtId="0" fontId="17" fillId="0" borderId="2" xfId="0" applyFont="1" applyFill="1" applyBorder="1" applyAlignment="1">
      <alignment horizontal="left" vertical="top" wrapText="1"/>
    </xf>
    <xf numFmtId="17" fontId="17" fillId="0" borderId="2" xfId="0" applyNumberFormat="1" applyFont="1" applyFill="1" applyBorder="1" applyAlignment="1">
      <alignment horizontal="center" vertical="top" wrapText="1"/>
    </xf>
    <xf numFmtId="0" fontId="15" fillId="0" borderId="8" xfId="0" applyFont="1" applyFill="1" applyBorder="1" applyAlignment="1">
      <alignment horizontal="left" vertical="center" wrapText="1"/>
    </xf>
    <xf numFmtId="0" fontId="15" fillId="0" borderId="8" xfId="0" applyFont="1" applyFill="1" applyBorder="1" applyAlignment="1">
      <alignment horizontal="left" vertical="top" wrapText="1"/>
    </xf>
    <xf numFmtId="0" fontId="17" fillId="0" borderId="8" xfId="0" applyFont="1" applyFill="1" applyBorder="1" applyAlignment="1">
      <alignment vertical="top" wrapText="1"/>
    </xf>
    <xf numFmtId="0" fontId="15" fillId="0" borderId="6" xfId="0" applyFont="1" applyFill="1" applyBorder="1" applyAlignment="1">
      <alignment horizontal="left" wrapText="1"/>
    </xf>
    <xf numFmtId="0" fontId="18" fillId="0" borderId="6" xfId="0" applyFont="1" applyFill="1" applyBorder="1" applyAlignment="1">
      <alignment horizontal="center" vertical="top" wrapText="1"/>
    </xf>
    <xf numFmtId="0" fontId="18" fillId="0" borderId="8" xfId="0" applyFont="1" applyFill="1" applyBorder="1" applyAlignment="1">
      <alignment vertical="top" wrapText="1"/>
    </xf>
    <xf numFmtId="0" fontId="15" fillId="0" borderId="26" xfId="0" applyFont="1" applyFill="1" applyBorder="1" applyAlignment="1">
      <alignment horizontal="center" vertical="center" wrapText="1"/>
    </xf>
    <xf numFmtId="0" fontId="15" fillId="0" borderId="27" xfId="0" applyFont="1" applyFill="1" applyBorder="1" applyAlignment="1">
      <alignment horizontal="center" vertical="center" wrapText="1"/>
    </xf>
    <xf numFmtId="0" fontId="15" fillId="0" borderId="28" xfId="0" applyFont="1" applyFill="1" applyBorder="1" applyAlignment="1">
      <alignment horizontal="center" vertical="center"/>
    </xf>
    <xf numFmtId="0" fontId="15" fillId="0" borderId="29" xfId="0" applyFont="1" applyFill="1" applyBorder="1" applyAlignment="1">
      <alignment horizontal="center" vertical="center"/>
    </xf>
    <xf numFmtId="0" fontId="18" fillId="0" borderId="30" xfId="0" applyFont="1" applyFill="1" applyBorder="1" applyAlignment="1">
      <alignment vertical="top" wrapText="1"/>
    </xf>
    <xf numFmtId="0" fontId="11" fillId="4" borderId="28" xfId="0" applyFont="1" applyFill="1" applyBorder="1" applyAlignment="1">
      <alignment horizontal="center" vertical="top" wrapText="1"/>
    </xf>
    <xf numFmtId="0" fontId="11" fillId="4" borderId="21" xfId="0" applyFont="1" applyFill="1" applyBorder="1" applyAlignment="1">
      <alignment horizontal="left" vertical="top" wrapText="1"/>
    </xf>
    <xf numFmtId="0" fontId="6" fillId="4" borderId="23" xfId="0" applyFont="1" applyFill="1" applyBorder="1" applyAlignment="1">
      <alignment horizontal="left" vertical="center" wrapText="1"/>
    </xf>
    <xf numFmtId="0" fontId="11" fillId="4" borderId="31" xfId="0" applyFont="1" applyFill="1" applyBorder="1" applyAlignment="1">
      <alignment vertical="top" wrapText="1"/>
    </xf>
    <xf numFmtId="4" fontId="11" fillId="4" borderId="7" xfId="0" applyNumberFormat="1" applyFont="1" applyFill="1" applyBorder="1" applyAlignment="1">
      <alignment horizontal="right" vertical="top"/>
    </xf>
    <xf numFmtId="0" fontId="11" fillId="4" borderId="32" xfId="0" applyFont="1" applyFill="1" applyBorder="1" applyAlignment="1">
      <alignment vertical="top" wrapText="1"/>
    </xf>
    <xf numFmtId="0" fontId="11" fillId="4" borderId="21" xfId="0" applyFont="1" applyFill="1" applyBorder="1" applyAlignment="1">
      <alignment horizontal="center" vertical="top" wrapText="1"/>
    </xf>
    <xf numFmtId="0" fontId="6" fillId="0" borderId="33" xfId="0" applyFont="1" applyBorder="1" applyAlignment="1">
      <alignment horizontal="justify" vertical="center" wrapText="1"/>
    </xf>
    <xf numFmtId="0" fontId="7" fillId="0" borderId="33" xfId="0" applyFont="1" applyBorder="1" applyAlignment="1">
      <alignment horizontal="center" vertical="center" wrapText="1"/>
    </xf>
    <xf numFmtId="0" fontId="11" fillId="4" borderId="1" xfId="0" applyFont="1" applyFill="1" applyBorder="1" applyAlignment="1">
      <alignment horizontal="center" vertical="center" wrapText="1"/>
    </xf>
    <xf numFmtId="0" fontId="6" fillId="0" borderId="12" xfId="0" applyFont="1" applyBorder="1" applyAlignment="1">
      <alignment horizontal="justify" vertical="center" wrapText="1"/>
    </xf>
    <xf numFmtId="4" fontId="10" fillId="0" borderId="0" xfId="0" applyNumberFormat="1" applyFont="1" applyFill="1" applyBorder="1" applyAlignment="1">
      <alignment vertical="top"/>
    </xf>
    <xf numFmtId="0" fontId="15" fillId="0" borderId="5" xfId="0" applyFont="1" applyFill="1" applyBorder="1" applyAlignment="1">
      <alignment vertical="top" wrapText="1"/>
    </xf>
    <xf numFmtId="0" fontId="15" fillId="0" borderId="36" xfId="0" applyFont="1" applyFill="1" applyBorder="1" applyAlignment="1">
      <alignment horizontal="center" vertical="center" wrapText="1"/>
    </xf>
    <xf numFmtId="0" fontId="15" fillId="0" borderId="21" xfId="0" applyFont="1" applyFill="1" applyBorder="1" applyAlignment="1">
      <alignment horizontal="center" vertical="center"/>
    </xf>
    <xf numFmtId="0" fontId="17" fillId="0" borderId="35" xfId="0" applyFont="1" applyFill="1" applyBorder="1" applyAlignment="1">
      <alignment vertical="top" wrapText="1"/>
    </xf>
    <xf numFmtId="3" fontId="15" fillId="0" borderId="5" xfId="0" applyNumberFormat="1" applyFont="1" applyFill="1" applyBorder="1" applyAlignment="1">
      <alignment horizontal="right" vertical="top"/>
    </xf>
    <xf numFmtId="4" fontId="13" fillId="5" borderId="10" xfId="0" applyNumberFormat="1" applyFont="1" applyFill="1" applyBorder="1" applyAlignment="1">
      <alignment vertical="top"/>
    </xf>
    <xf numFmtId="0" fontId="15" fillId="0" borderId="10" xfId="0" applyFont="1" applyFill="1" applyBorder="1" applyAlignment="1">
      <alignment horizontal="left" vertical="center" wrapText="1"/>
    </xf>
    <xf numFmtId="4" fontId="14" fillId="12" borderId="10" xfId="0" applyNumberFormat="1" applyFont="1" applyFill="1" applyBorder="1" applyAlignment="1">
      <alignment horizontal="right" vertical="top"/>
    </xf>
    <xf numFmtId="4" fontId="17" fillId="0" borderId="6" xfId="0" applyNumberFormat="1" applyFont="1" applyFill="1" applyBorder="1" applyAlignment="1">
      <alignment vertical="center" wrapText="1"/>
    </xf>
    <xf numFmtId="4" fontId="17" fillId="0" borderId="8" xfId="0" applyNumberFormat="1" applyFont="1" applyFill="1" applyBorder="1" applyAlignment="1">
      <alignment vertical="center" wrapText="1"/>
    </xf>
    <xf numFmtId="4" fontId="19" fillId="7" borderId="10" xfId="0" applyNumberFormat="1" applyFont="1" applyFill="1" applyBorder="1" applyAlignment="1">
      <alignment horizontal="right" vertical="top" wrapText="1"/>
    </xf>
    <xf numFmtId="4" fontId="15" fillId="0" borderId="3" xfId="0" applyNumberFormat="1" applyFont="1" applyFill="1" applyBorder="1" applyAlignment="1">
      <alignment vertical="top"/>
    </xf>
    <xf numFmtId="4" fontId="13" fillId="0" borderId="2" xfId="0" applyNumberFormat="1" applyFont="1" applyFill="1" applyBorder="1" applyAlignment="1">
      <alignment vertical="top"/>
    </xf>
    <xf numFmtId="0" fontId="22" fillId="0" borderId="0" xfId="0" applyFont="1"/>
    <xf numFmtId="4" fontId="12" fillId="0" borderId="2" xfId="0" applyNumberFormat="1" applyFont="1" applyFill="1" applyBorder="1" applyAlignment="1">
      <alignment horizontal="right" vertical="top"/>
    </xf>
    <xf numFmtId="0" fontId="22" fillId="0" borderId="0" xfId="0" applyFont="1" applyFill="1"/>
    <xf numFmtId="4" fontId="12" fillId="0" borderId="2" xfId="0" applyNumberFormat="1" applyFont="1" applyBorder="1" applyAlignment="1">
      <alignment vertical="top"/>
    </xf>
    <xf numFmtId="4" fontId="12" fillId="0" borderId="5" xfId="0" applyNumberFormat="1" applyFont="1" applyBorder="1" applyAlignment="1">
      <alignment vertical="top"/>
    </xf>
    <xf numFmtId="4" fontId="22" fillId="0" borderId="0" xfId="0" applyNumberFormat="1" applyFont="1"/>
    <xf numFmtId="0" fontId="22" fillId="0" borderId="0" xfId="0" applyFont="1" applyBorder="1"/>
    <xf numFmtId="4" fontId="17" fillId="4" borderId="5" xfId="0" applyNumberFormat="1" applyFont="1" applyFill="1" applyBorder="1" applyAlignment="1">
      <alignment horizontal="center" vertical="top"/>
    </xf>
    <xf numFmtId="0" fontId="3" fillId="11" borderId="43" xfId="0" applyFont="1" applyFill="1" applyBorder="1" applyAlignment="1">
      <alignment vertical="top"/>
    </xf>
    <xf numFmtId="0" fontId="17" fillId="0" borderId="0" xfId="0" applyFont="1" applyFill="1" applyBorder="1" applyAlignment="1">
      <alignment horizontal="center" vertical="top" wrapText="1"/>
    </xf>
    <xf numFmtId="0" fontId="15" fillId="0" borderId="0" xfId="0" applyFont="1" applyFill="1" applyBorder="1" applyAlignment="1">
      <alignment horizontal="center" vertical="top" wrapText="1"/>
    </xf>
    <xf numFmtId="0" fontId="15" fillId="0" borderId="0" xfId="0" applyFont="1" applyFill="1" applyBorder="1" applyAlignment="1">
      <alignment horizontal="left" vertical="center" wrapText="1"/>
    </xf>
    <xf numFmtId="0" fontId="15" fillId="0" borderId="5" xfId="0" applyFont="1" applyFill="1" applyBorder="1" applyAlignment="1">
      <alignment horizontal="left" vertical="center" wrapText="1"/>
    </xf>
    <xf numFmtId="0" fontId="17" fillId="4" borderId="0" xfId="0" applyFont="1" applyFill="1" applyBorder="1" applyAlignment="1">
      <alignment horizontal="center" vertical="top" wrapText="1"/>
    </xf>
    <xf numFmtId="0" fontId="3" fillId="0" borderId="43" xfId="0" applyFont="1" applyFill="1" applyBorder="1" applyAlignment="1">
      <alignment vertical="top"/>
    </xf>
    <xf numFmtId="164" fontId="13" fillId="0" borderId="44" xfId="0" applyNumberFormat="1" applyFont="1" applyFill="1" applyBorder="1" applyAlignment="1">
      <alignment horizontal="right" vertical="top"/>
    </xf>
    <xf numFmtId="0" fontId="3" fillId="0" borderId="46" xfId="0" applyFont="1" applyFill="1" applyBorder="1" applyAlignment="1">
      <alignment vertical="top"/>
    </xf>
    <xf numFmtId="0" fontId="17" fillId="0" borderId="32" xfId="0" applyFont="1" applyFill="1" applyBorder="1" applyAlignment="1">
      <alignment horizontal="center" vertical="top" wrapText="1"/>
    </xf>
    <xf numFmtId="4" fontId="17" fillId="4" borderId="47" xfId="0" applyNumberFormat="1" applyFont="1" applyFill="1" applyBorder="1" applyAlignment="1">
      <alignment horizontal="center" vertical="top"/>
    </xf>
    <xf numFmtId="0" fontId="17" fillId="0" borderId="0" xfId="0" applyFont="1" applyFill="1" applyBorder="1" applyAlignment="1">
      <alignment horizontal="center" vertical="top" wrapText="1"/>
    </xf>
    <xf numFmtId="0" fontId="13" fillId="7" borderId="2" xfId="0" applyFont="1" applyFill="1" applyBorder="1" applyAlignment="1">
      <alignment horizontal="left" vertical="center" wrapText="1"/>
    </xf>
    <xf numFmtId="0" fontId="18" fillId="0" borderId="5" xfId="0" applyFont="1" applyFill="1" applyBorder="1" applyAlignment="1">
      <alignment vertical="top" wrapText="1"/>
    </xf>
    <xf numFmtId="4" fontId="17" fillId="0" borderId="5" xfId="0" applyNumberFormat="1" applyFont="1" applyFill="1" applyBorder="1" applyAlignment="1">
      <alignment vertical="center" wrapText="1"/>
    </xf>
    <xf numFmtId="0" fontId="18" fillId="0" borderId="3" xfId="0" applyFont="1" applyFill="1" applyBorder="1" applyAlignment="1">
      <alignment vertical="top" wrapText="1"/>
    </xf>
    <xf numFmtId="4" fontId="17" fillId="0" borderId="2" xfId="0" applyNumberFormat="1" applyFont="1" applyFill="1" applyBorder="1" applyAlignment="1">
      <alignment vertical="center" wrapText="1"/>
    </xf>
    <xf numFmtId="0" fontId="15" fillId="0" borderId="24" xfId="0" applyFont="1" applyFill="1" applyBorder="1" applyAlignment="1">
      <alignment horizontal="left" vertical="center" wrapText="1"/>
    </xf>
    <xf numFmtId="0" fontId="17" fillId="0" borderId="2" xfId="0" applyFont="1" applyFill="1" applyBorder="1" applyAlignment="1">
      <alignment horizontal="center" vertical="top" wrapText="1"/>
    </xf>
    <xf numFmtId="0" fontId="14" fillId="12" borderId="49" xfId="0" applyFont="1" applyFill="1" applyBorder="1" applyAlignment="1">
      <alignment horizontal="center" vertical="center"/>
    </xf>
    <xf numFmtId="0" fontId="11" fillId="4" borderId="19" xfId="0" applyFont="1" applyFill="1" applyBorder="1" applyAlignment="1">
      <alignment horizontal="left" vertical="center" wrapText="1"/>
    </xf>
    <xf numFmtId="0" fontId="17" fillId="0" borderId="24" xfId="0" applyFont="1" applyFill="1" applyBorder="1" applyAlignment="1">
      <alignment horizontal="left" vertical="top" wrapText="1"/>
    </xf>
    <xf numFmtId="0" fontId="17" fillId="0" borderId="48" xfId="0" applyFont="1" applyFill="1" applyBorder="1" applyAlignment="1">
      <alignment horizontal="left" vertical="top" wrapText="1"/>
    </xf>
    <xf numFmtId="0" fontId="17" fillId="0" borderId="20" xfId="0" applyFont="1" applyFill="1" applyBorder="1" applyAlignment="1">
      <alignment horizontal="left" vertical="center" wrapText="1"/>
    </xf>
    <xf numFmtId="0" fontId="17" fillId="0" borderId="24" xfId="0" applyFont="1" applyFill="1" applyBorder="1" applyAlignment="1">
      <alignment horizontal="left" vertical="center" wrapText="1"/>
    </xf>
    <xf numFmtId="0" fontId="17" fillId="0" borderId="25" xfId="0" applyFont="1" applyFill="1" applyBorder="1" applyAlignment="1">
      <alignment horizontal="left" vertical="center" wrapText="1"/>
    </xf>
    <xf numFmtId="0" fontId="11" fillId="4" borderId="14" xfId="0" applyFont="1" applyFill="1" applyBorder="1" applyAlignment="1">
      <alignment vertical="center" wrapText="1"/>
    </xf>
    <xf numFmtId="0" fontId="11" fillId="4" borderId="45" xfId="0" applyFont="1" applyFill="1" applyBorder="1" applyAlignment="1">
      <alignment vertical="center" wrapText="1"/>
    </xf>
    <xf numFmtId="0" fontId="17" fillId="0" borderId="31" xfId="0" applyFont="1" applyFill="1" applyBorder="1" applyAlignment="1">
      <alignment horizontal="center" vertical="top" wrapText="1"/>
    </xf>
    <xf numFmtId="0" fontId="17" fillId="0" borderId="14" xfId="0" applyFont="1" applyFill="1" applyBorder="1" applyAlignment="1">
      <alignment horizontal="center" vertical="center" wrapText="1"/>
    </xf>
    <xf numFmtId="0" fontId="11" fillId="4" borderId="4" xfId="0" applyFont="1" applyFill="1" applyBorder="1" applyAlignment="1">
      <alignment horizontal="left" vertical="center" wrapText="1"/>
    </xf>
    <xf numFmtId="0" fontId="17" fillId="0" borderId="2" xfId="0" applyFont="1" applyFill="1" applyBorder="1" applyAlignment="1">
      <alignment vertical="top" wrapText="1"/>
    </xf>
    <xf numFmtId="0" fontId="17" fillId="0" borderId="4" xfId="0" applyFont="1" applyFill="1" applyBorder="1" applyAlignment="1">
      <alignment vertical="top" wrapText="1"/>
    </xf>
    <xf numFmtId="0" fontId="17" fillId="4" borderId="37" xfId="0" applyFont="1" applyFill="1" applyBorder="1" applyAlignment="1">
      <alignment vertical="top" wrapText="1"/>
    </xf>
    <xf numFmtId="0" fontId="17" fillId="4" borderId="47" xfId="0" applyFont="1" applyFill="1" applyBorder="1" applyAlignment="1">
      <alignment vertical="top" wrapText="1"/>
    </xf>
    <xf numFmtId="0" fontId="17" fillId="4" borderId="52" xfId="0" applyFont="1" applyFill="1" applyBorder="1" applyAlignment="1">
      <alignment vertical="top" wrapText="1"/>
    </xf>
    <xf numFmtId="0" fontId="11" fillId="4" borderId="32" xfId="0" applyFont="1" applyFill="1" applyBorder="1" applyAlignment="1">
      <alignment horizontal="center" vertical="center" wrapText="1"/>
    </xf>
    <xf numFmtId="0" fontId="17" fillId="0" borderId="32" xfId="0" applyFont="1" applyFill="1" applyBorder="1" applyAlignment="1">
      <alignment horizontal="center" vertical="center" wrapText="1"/>
    </xf>
    <xf numFmtId="0" fontId="17" fillId="4" borderId="53" xfId="0" applyFont="1" applyFill="1" applyBorder="1" applyAlignment="1">
      <alignment horizontal="center" vertical="center" wrapText="1"/>
    </xf>
    <xf numFmtId="0" fontId="17" fillId="4" borderId="54" xfId="0" applyFont="1" applyFill="1" applyBorder="1" applyAlignment="1">
      <alignment horizontal="center" vertical="center" wrapText="1"/>
    </xf>
    <xf numFmtId="0" fontId="17" fillId="4" borderId="54" xfId="0" applyFont="1" applyFill="1" applyBorder="1" applyAlignment="1">
      <alignment horizontal="center" vertical="top" wrapText="1"/>
    </xf>
    <xf numFmtId="0" fontId="11" fillId="4" borderId="4"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4" borderId="37" xfId="0" applyFont="1" applyFill="1" applyBorder="1" applyAlignment="1">
      <alignment horizontal="center" vertical="center" wrapText="1"/>
    </xf>
    <xf numFmtId="0" fontId="17" fillId="4" borderId="47" xfId="0" applyFont="1" applyFill="1" applyBorder="1" applyAlignment="1">
      <alignment horizontal="center" vertical="center" wrapText="1"/>
    </xf>
    <xf numFmtId="0" fontId="17" fillId="4" borderId="52" xfId="0" applyFont="1" applyFill="1" applyBorder="1" applyAlignment="1">
      <alignment horizontal="center" vertical="center" wrapText="1"/>
    </xf>
    <xf numFmtId="4" fontId="11" fillId="0" borderId="0" xfId="0" applyNumberFormat="1" applyFont="1" applyFill="1" applyBorder="1" applyAlignment="1">
      <alignment vertical="top"/>
    </xf>
    <xf numFmtId="0" fontId="14" fillId="0" borderId="0" xfId="0" applyFont="1" applyFill="1" applyBorder="1" applyAlignment="1">
      <alignment horizontal="center" vertical="center"/>
    </xf>
    <xf numFmtId="0" fontId="17" fillId="0" borderId="14" xfId="0" applyFont="1" applyFill="1" applyBorder="1" applyAlignment="1">
      <alignment horizontal="center" vertical="top" wrapText="1"/>
    </xf>
    <xf numFmtId="0" fontId="17" fillId="0" borderId="22" xfId="0" applyFont="1" applyFill="1" applyBorder="1" applyAlignment="1">
      <alignment horizontal="center" vertical="top" wrapText="1"/>
    </xf>
    <xf numFmtId="0" fontId="17" fillId="0" borderId="4" xfId="0" applyFont="1" applyFill="1" applyBorder="1" applyAlignment="1">
      <alignment horizontal="center" vertical="top" wrapText="1"/>
    </xf>
    <xf numFmtId="0" fontId="17" fillId="0" borderId="10" xfId="0" applyFont="1" applyFill="1" applyBorder="1" applyAlignment="1">
      <alignment horizontal="center" vertical="top" wrapText="1"/>
    </xf>
    <xf numFmtId="0" fontId="17" fillId="0" borderId="50" xfId="0" applyFont="1" applyFill="1" applyBorder="1" applyAlignment="1">
      <alignment horizontal="left" vertical="center" wrapText="1"/>
    </xf>
    <xf numFmtId="0" fontId="17" fillId="0" borderId="19" xfId="0" applyFont="1" applyFill="1" applyBorder="1" applyAlignment="1">
      <alignment horizontal="left" vertical="center" wrapText="1"/>
    </xf>
    <xf numFmtId="0" fontId="17" fillId="0" borderId="51" xfId="0" applyFont="1" applyFill="1" applyBorder="1" applyAlignment="1">
      <alignment horizontal="left" vertical="center" wrapText="1"/>
    </xf>
    <xf numFmtId="4" fontId="17" fillId="0" borderId="4" xfId="0" applyNumberFormat="1" applyFont="1" applyFill="1" applyBorder="1" applyAlignment="1">
      <alignment horizontal="center" vertical="top" wrapText="1"/>
    </xf>
    <xf numFmtId="4" fontId="17" fillId="0" borderId="10" xfId="0" applyNumberFormat="1" applyFont="1" applyFill="1" applyBorder="1" applyAlignment="1">
      <alignment horizontal="center" vertical="top" wrapText="1"/>
    </xf>
    <xf numFmtId="0" fontId="14" fillId="0" borderId="0" xfId="0" applyFont="1" applyFill="1" applyBorder="1" applyAlignment="1">
      <alignment horizontal="left" vertical="center" wrapText="1"/>
    </xf>
    <xf numFmtId="0" fontId="14" fillId="0" borderId="22" xfId="0" applyFont="1" applyFill="1" applyBorder="1" applyAlignment="1">
      <alignment horizontal="left" vertical="center" wrapText="1"/>
    </xf>
    <xf numFmtId="0" fontId="17" fillId="0" borderId="37" xfId="0" applyFont="1" applyFill="1" applyBorder="1" applyAlignment="1">
      <alignment horizontal="left" vertical="center" wrapText="1"/>
    </xf>
    <xf numFmtId="0" fontId="17" fillId="0" borderId="10" xfId="0" applyFont="1" applyFill="1" applyBorder="1" applyAlignment="1">
      <alignment horizontal="left" vertical="center" wrapText="1"/>
    </xf>
    <xf numFmtId="4" fontId="17" fillId="0" borderId="5" xfId="0" applyNumberFormat="1" applyFont="1" applyFill="1" applyBorder="1" applyAlignment="1">
      <alignment horizontal="center" vertical="top" wrapText="1"/>
    </xf>
    <xf numFmtId="0" fontId="17" fillId="0" borderId="0" xfId="0" applyFont="1" applyFill="1" applyBorder="1" applyAlignment="1">
      <alignment horizontal="center" vertical="top" wrapText="1"/>
    </xf>
    <xf numFmtId="0" fontId="17" fillId="0" borderId="5" xfId="0" applyFont="1" applyFill="1" applyBorder="1" applyAlignment="1">
      <alignment horizontal="center" vertical="top" wrapText="1"/>
    </xf>
    <xf numFmtId="0" fontId="17" fillId="0" borderId="50" xfId="0" applyFont="1" applyFill="1" applyBorder="1" applyAlignment="1">
      <alignment horizontal="left" vertical="top" wrapText="1"/>
    </xf>
    <xf numFmtId="0" fontId="17" fillId="0" borderId="19" xfId="0" applyFont="1" applyFill="1" applyBorder="1" applyAlignment="1">
      <alignment horizontal="left" vertical="top" wrapText="1"/>
    </xf>
    <xf numFmtId="0" fontId="17" fillId="0" borderId="4" xfId="0" applyFont="1" applyFill="1" applyBorder="1" applyAlignment="1">
      <alignment horizontal="left" vertical="center" wrapText="1"/>
    </xf>
    <xf numFmtId="0" fontId="17" fillId="0" borderId="7" xfId="0" applyFont="1" applyFill="1" applyBorder="1" applyAlignment="1">
      <alignment horizontal="left" vertical="center" wrapText="1"/>
    </xf>
    <xf numFmtId="3" fontId="15" fillId="0" borderId="4" xfId="0" applyNumberFormat="1" applyFont="1" applyFill="1" applyBorder="1" applyAlignment="1">
      <alignment horizontal="center" vertical="top"/>
    </xf>
    <xf numFmtId="3" fontId="15" fillId="0" borderId="10" xfId="0" applyNumberFormat="1" applyFont="1" applyFill="1" applyBorder="1" applyAlignment="1">
      <alignment horizontal="center" vertical="top"/>
    </xf>
    <xf numFmtId="0" fontId="13" fillId="0" borderId="24" xfId="0" applyFont="1" applyFill="1" applyBorder="1" applyAlignment="1">
      <alignment horizontal="left" vertical="center" wrapText="1"/>
    </xf>
    <xf numFmtId="0" fontId="13" fillId="0" borderId="32" xfId="0" applyFont="1" applyFill="1" applyBorder="1" applyAlignment="1">
      <alignment horizontal="left" vertical="center" wrapText="1"/>
    </xf>
    <xf numFmtId="0" fontId="13" fillId="0" borderId="3" xfId="0" applyFont="1" applyFill="1" applyBorder="1" applyAlignment="1">
      <alignment horizontal="left" vertical="center" wrapText="1"/>
    </xf>
    <xf numFmtId="0" fontId="20" fillId="5" borderId="15" xfId="0" applyFont="1" applyFill="1" applyBorder="1" applyAlignment="1">
      <alignment horizontal="center" vertical="top"/>
    </xf>
    <xf numFmtId="0" fontId="20" fillId="5" borderId="22" xfId="0" applyFont="1" applyFill="1" applyBorder="1" applyAlignment="1">
      <alignment horizontal="center" vertical="top"/>
    </xf>
    <xf numFmtId="0" fontId="20" fillId="5" borderId="34" xfId="0" applyFont="1" applyFill="1" applyBorder="1" applyAlignment="1">
      <alignment horizontal="center" vertical="top"/>
    </xf>
    <xf numFmtId="0" fontId="13" fillId="13" borderId="24" xfId="0" applyFont="1" applyFill="1" applyBorder="1" applyAlignment="1">
      <alignment horizontal="center" vertical="center" wrapText="1"/>
    </xf>
    <xf numFmtId="0" fontId="13" fillId="13" borderId="32" xfId="0" applyFont="1" applyFill="1" applyBorder="1" applyAlignment="1">
      <alignment horizontal="center" vertical="center" wrapText="1"/>
    </xf>
    <xf numFmtId="0" fontId="13" fillId="13" borderId="3" xfId="0" applyFont="1" applyFill="1" applyBorder="1" applyAlignment="1">
      <alignment horizontal="center" vertical="center" wrapText="1"/>
    </xf>
    <xf numFmtId="0" fontId="15" fillId="0" borderId="4" xfId="0" applyFont="1" applyFill="1" applyBorder="1" applyAlignment="1">
      <alignment horizontal="left" vertical="center" wrapText="1"/>
    </xf>
    <xf numFmtId="0" fontId="15" fillId="0" borderId="10" xfId="0" applyFont="1" applyFill="1" applyBorder="1" applyAlignment="1">
      <alignment horizontal="left" vertical="center" wrapText="1"/>
    </xf>
    <xf numFmtId="0" fontId="17" fillId="7" borderId="15" xfId="0" applyFont="1" applyFill="1" applyBorder="1" applyAlignment="1">
      <alignment horizontal="center" vertical="top" wrapText="1"/>
    </xf>
    <xf numFmtId="0" fontId="17" fillId="7" borderId="22" xfId="0" applyFont="1" applyFill="1" applyBorder="1" applyAlignment="1">
      <alignment horizontal="center" vertical="top" wrapText="1"/>
    </xf>
    <xf numFmtId="0" fontId="17" fillId="7" borderId="34" xfId="0" applyFont="1" applyFill="1" applyBorder="1" applyAlignment="1">
      <alignment horizontal="center" vertical="top" wrapText="1"/>
    </xf>
    <xf numFmtId="0" fontId="13" fillId="5" borderId="24" xfId="0" applyFont="1" applyFill="1" applyBorder="1" applyAlignment="1">
      <alignment horizontal="center" vertical="center" wrapText="1"/>
    </xf>
    <xf numFmtId="0" fontId="13" fillId="5" borderId="32" xfId="0" applyFont="1" applyFill="1" applyBorder="1" applyAlignment="1">
      <alignment horizontal="center" vertical="center" wrapText="1"/>
    </xf>
    <xf numFmtId="0" fontId="13" fillId="5" borderId="3" xfId="0" applyFont="1" applyFill="1" applyBorder="1" applyAlignment="1">
      <alignment horizontal="center" vertical="center" wrapText="1"/>
    </xf>
    <xf numFmtId="0" fontId="20" fillId="6" borderId="24" xfId="0" applyFont="1" applyFill="1" applyBorder="1" applyAlignment="1">
      <alignment horizontal="center" vertical="top"/>
    </xf>
    <xf numFmtId="0" fontId="20" fillId="6" borderId="32" xfId="0" applyFont="1" applyFill="1" applyBorder="1" applyAlignment="1">
      <alignment horizontal="center" vertical="top"/>
    </xf>
    <xf numFmtId="0" fontId="20" fillId="6" borderId="3" xfId="0" applyFont="1" applyFill="1" applyBorder="1" applyAlignment="1">
      <alignment horizontal="center" vertical="top"/>
    </xf>
    <xf numFmtId="0" fontId="15" fillId="0" borderId="5" xfId="0" applyFont="1" applyFill="1" applyBorder="1" applyAlignment="1">
      <alignment horizontal="left" vertical="center" wrapText="1"/>
    </xf>
    <xf numFmtId="0" fontId="19" fillId="0" borderId="0" xfId="0" applyFont="1" applyFill="1" applyBorder="1" applyAlignment="1">
      <alignment horizontal="center" vertical="center"/>
    </xf>
    <xf numFmtId="0" fontId="13" fillId="7" borderId="24" xfId="0" applyFont="1" applyFill="1" applyBorder="1" applyAlignment="1">
      <alignment horizontal="center" vertical="center" wrapText="1"/>
    </xf>
    <xf numFmtId="0" fontId="13" fillId="7" borderId="32" xfId="0" applyFont="1" applyFill="1" applyBorder="1" applyAlignment="1">
      <alignment horizontal="center" vertical="center" wrapText="1"/>
    </xf>
    <xf numFmtId="0" fontId="13" fillId="7" borderId="3" xfId="0" applyFont="1" applyFill="1" applyBorder="1" applyAlignment="1">
      <alignment horizontal="center" vertical="center" wrapText="1"/>
    </xf>
    <xf numFmtId="4" fontId="17" fillId="0" borderId="4" xfId="0" applyNumberFormat="1" applyFont="1" applyFill="1" applyBorder="1" applyAlignment="1">
      <alignment horizontal="right" vertical="top" wrapText="1"/>
    </xf>
    <xf numFmtId="4" fontId="17" fillId="0" borderId="5" xfId="0" applyNumberFormat="1" applyFont="1" applyFill="1" applyBorder="1" applyAlignment="1">
      <alignment horizontal="right" vertical="top" wrapText="1"/>
    </xf>
    <xf numFmtId="0" fontId="13" fillId="0" borderId="0" xfId="0" applyFont="1" applyFill="1" applyBorder="1" applyAlignment="1">
      <alignment horizontal="left" vertical="center" wrapText="1"/>
    </xf>
    <xf numFmtId="0" fontId="15" fillId="0" borderId="0" xfId="0" applyFont="1" applyFill="1" applyAlignment="1">
      <alignment horizontal="left" vertical="center" wrapText="1"/>
    </xf>
    <xf numFmtId="17" fontId="17" fillId="0" borderId="4" xfId="0" applyNumberFormat="1" applyFont="1" applyFill="1" applyBorder="1" applyAlignment="1">
      <alignment horizontal="center" vertical="top" wrapText="1"/>
    </xf>
    <xf numFmtId="0" fontId="15" fillId="0" borderId="4"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4" fontId="17" fillId="0" borderId="0" xfId="0" applyNumberFormat="1" applyFont="1" applyFill="1" applyBorder="1" applyAlignment="1">
      <alignment horizontal="right" vertical="top" wrapText="1"/>
    </xf>
    <xf numFmtId="0" fontId="15" fillId="0" borderId="0" xfId="0" applyFont="1" applyFill="1" applyBorder="1" applyAlignment="1">
      <alignment horizontal="center" vertical="top" wrapText="1"/>
    </xf>
    <xf numFmtId="4" fontId="11" fillId="0" borderId="0" xfId="0" applyNumberFormat="1" applyFont="1" applyFill="1" applyBorder="1" applyAlignment="1">
      <alignment horizontal="right" vertical="center" wrapText="1"/>
    </xf>
    <xf numFmtId="0" fontId="15" fillId="0" borderId="0" xfId="0" applyFont="1" applyFill="1" applyBorder="1" applyAlignment="1">
      <alignment horizontal="left" vertical="center" wrapText="1"/>
    </xf>
    <xf numFmtId="4" fontId="16" fillId="8" borderId="5" xfId="0" applyNumberFormat="1" applyFont="1" applyFill="1" applyBorder="1" applyAlignment="1">
      <alignment horizontal="center" vertical="top"/>
    </xf>
    <xf numFmtId="4" fontId="16" fillId="8" borderId="10" xfId="0" applyNumberFormat="1" applyFont="1" applyFill="1" applyBorder="1" applyAlignment="1">
      <alignment horizontal="center" vertical="top"/>
    </xf>
    <xf numFmtId="0" fontId="16" fillId="4" borderId="0" xfId="0" applyFont="1" applyFill="1" applyBorder="1" applyAlignment="1">
      <alignment horizontal="left" vertical="center" wrapText="1"/>
    </xf>
    <xf numFmtId="0" fontId="16" fillId="4" borderId="22" xfId="0" applyFont="1" applyFill="1" applyBorder="1" applyAlignment="1">
      <alignment horizontal="left" vertical="center" wrapText="1"/>
    </xf>
    <xf numFmtId="0" fontId="11" fillId="0" borderId="0" xfId="0" applyFont="1" applyFill="1" applyBorder="1" applyAlignment="1">
      <alignment horizontal="center" vertical="top"/>
    </xf>
    <xf numFmtId="0" fontId="6" fillId="0" borderId="40" xfId="0" applyFont="1" applyBorder="1" applyAlignment="1">
      <alignment horizontal="justify" vertical="center" wrapText="1"/>
    </xf>
    <xf numFmtId="0" fontId="6" fillId="0" borderId="41" xfId="0" applyFont="1" applyBorder="1" applyAlignment="1">
      <alignment horizontal="justify" vertical="center" wrapText="1"/>
    </xf>
    <xf numFmtId="0" fontId="16" fillId="4" borderId="0" xfId="0" applyFont="1" applyFill="1" applyBorder="1" applyAlignment="1">
      <alignment horizontal="center" vertical="center"/>
    </xf>
    <xf numFmtId="0" fontId="16" fillId="8" borderId="19" xfId="0" applyFont="1" applyFill="1" applyBorder="1" applyAlignment="1">
      <alignment horizontal="left" vertical="center"/>
    </xf>
    <xf numFmtId="0" fontId="16" fillId="8" borderId="0" xfId="0" applyFont="1" applyFill="1" applyBorder="1" applyAlignment="1">
      <alignment horizontal="left" vertical="center"/>
    </xf>
    <xf numFmtId="0" fontId="16" fillId="8" borderId="15" xfId="0" applyFont="1" applyFill="1" applyBorder="1" applyAlignment="1">
      <alignment horizontal="left" vertical="center"/>
    </xf>
    <xf numFmtId="0" fontId="16" fillId="8" borderId="22" xfId="0" applyFont="1" applyFill="1" applyBorder="1" applyAlignment="1">
      <alignment horizontal="left" vertical="center"/>
    </xf>
    <xf numFmtId="0" fontId="6" fillId="0" borderId="42" xfId="0" applyFont="1" applyBorder="1" applyAlignment="1">
      <alignment horizontal="justify" vertical="center" wrapText="1"/>
    </xf>
    <xf numFmtId="0" fontId="6" fillId="0" borderId="38" xfId="0" applyFont="1" applyBorder="1" applyAlignment="1">
      <alignment horizontal="justify" vertical="center" wrapText="1"/>
    </xf>
    <xf numFmtId="0" fontId="7" fillId="0" borderId="39" xfId="0" applyFont="1" applyBorder="1" applyAlignment="1">
      <alignment horizontal="center" vertical="center" wrapText="1"/>
    </xf>
    <xf numFmtId="0" fontId="7" fillId="0" borderId="38" xfId="0" applyFont="1" applyBorder="1" applyAlignment="1">
      <alignment horizontal="center" vertical="center" wrapText="1"/>
    </xf>
    <xf numFmtId="0" fontId="11" fillId="4" borderId="17" xfId="0" applyFont="1" applyFill="1" applyBorder="1" applyAlignment="1">
      <alignment horizontal="center" vertical="center" wrapText="1"/>
    </xf>
    <xf numFmtId="0" fontId="11" fillId="4" borderId="21" xfId="0" applyFont="1" applyFill="1" applyBorder="1" applyAlignment="1">
      <alignment horizontal="center" vertical="center" wrapText="1"/>
    </xf>
    <xf numFmtId="0" fontId="11" fillId="4" borderId="11" xfId="0" applyFont="1" applyFill="1" applyBorder="1" applyAlignment="1">
      <alignment horizontal="center" vertical="top" wrapText="1"/>
    </xf>
    <xf numFmtId="0" fontId="11" fillId="4" borderId="9" xfId="0" applyFont="1" applyFill="1" applyBorder="1" applyAlignment="1">
      <alignment horizontal="center" vertical="top" wrapText="1"/>
    </xf>
    <xf numFmtId="4" fontId="11" fillId="4" borderId="4" xfId="0" applyNumberFormat="1" applyFont="1" applyFill="1" applyBorder="1" applyAlignment="1">
      <alignment horizontal="center" vertical="top"/>
    </xf>
    <xf numFmtId="4" fontId="11" fillId="4" borderId="10" xfId="0" applyNumberFormat="1" applyFont="1" applyFill="1" applyBorder="1" applyAlignment="1">
      <alignment horizontal="center" vertical="top"/>
    </xf>
    <xf numFmtId="0" fontId="21" fillId="0" borderId="0" xfId="0" applyFont="1" applyFill="1" applyBorder="1" applyAlignment="1">
      <alignment horizontal="center" vertical="top"/>
    </xf>
    <xf numFmtId="0" fontId="9" fillId="0" borderId="0" xfId="0" applyFont="1" applyAlignment="1">
      <alignment horizontal="center" vertical="center"/>
    </xf>
    <xf numFmtId="0" fontId="9" fillId="0" borderId="22" xfId="0" applyFont="1" applyBorder="1" applyAlignment="1">
      <alignment horizontal="center" vertical="center"/>
    </xf>
  </cellXfs>
  <cellStyles count="2">
    <cellStyle name="Normal" xfId="0" builtinId="0"/>
    <cellStyle name="Style 1"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O41"/>
  <sheetViews>
    <sheetView topLeftCell="A2" zoomScalePageLayoutView="90" workbookViewId="0">
      <selection activeCell="I6" sqref="I6"/>
    </sheetView>
  </sheetViews>
  <sheetFormatPr defaultColWidth="9.08984375" defaultRowHeight="10" x14ac:dyDescent="0.25"/>
  <cols>
    <col min="1" max="1" width="33.08984375" style="1" customWidth="1"/>
    <col min="2" max="2" width="36.453125" style="1" customWidth="1"/>
    <col min="3" max="3" width="14.54296875" style="3" customWidth="1"/>
    <col min="4" max="4" width="15.6328125" style="1" customWidth="1"/>
    <col min="5" max="5" width="21" style="1" customWidth="1"/>
    <col min="6" max="6" width="15.36328125" style="1" customWidth="1"/>
    <col min="7" max="7" width="9.08984375" style="1"/>
    <col min="8" max="8" width="10.08984375" style="1" bestFit="1" customWidth="1"/>
    <col min="9" max="30" width="9.08984375" style="1"/>
    <col min="31" max="249" width="9.08984375" style="52"/>
    <col min="250" max="16384" width="9.08984375" style="1"/>
  </cols>
  <sheetData>
    <row r="1" spans="1:249" s="4" customFormat="1" ht="15" x14ac:dyDescent="0.25">
      <c r="A1" s="74"/>
      <c r="B1" s="195" t="s">
        <v>87</v>
      </c>
      <c r="C1" s="195"/>
      <c r="D1" s="195"/>
      <c r="E1" s="74"/>
      <c r="F1" s="27"/>
      <c r="AE1" s="51"/>
      <c r="AF1" s="51"/>
      <c r="AG1" s="51"/>
      <c r="AH1" s="51"/>
      <c r="AI1" s="51"/>
      <c r="AJ1" s="51"/>
      <c r="AK1" s="51"/>
      <c r="AL1" s="51"/>
      <c r="AM1" s="51"/>
      <c r="AN1" s="51"/>
      <c r="AO1" s="51"/>
      <c r="AP1" s="51"/>
      <c r="AQ1" s="51"/>
      <c r="AR1" s="51"/>
      <c r="AS1" s="51"/>
      <c r="AT1" s="51"/>
      <c r="AU1" s="51"/>
      <c r="AV1" s="51"/>
      <c r="AW1" s="51"/>
      <c r="AX1" s="51"/>
      <c r="AY1" s="51"/>
      <c r="AZ1" s="51"/>
      <c r="BA1" s="51"/>
      <c r="BB1" s="51"/>
      <c r="BC1" s="51"/>
      <c r="BD1" s="51"/>
      <c r="BE1" s="51"/>
      <c r="BF1" s="51"/>
      <c r="BG1" s="51"/>
      <c r="BH1" s="51"/>
      <c r="BI1" s="51"/>
      <c r="BJ1" s="51"/>
      <c r="BK1" s="51"/>
      <c r="BL1" s="51"/>
      <c r="BM1" s="51"/>
      <c r="BN1" s="51"/>
      <c r="BO1" s="51"/>
      <c r="BP1" s="51"/>
      <c r="BQ1" s="51"/>
      <c r="BR1" s="51"/>
      <c r="BS1" s="51"/>
      <c r="BT1" s="51"/>
      <c r="BU1" s="51"/>
      <c r="BV1" s="51"/>
      <c r="BW1" s="51"/>
      <c r="BX1" s="51"/>
      <c r="BY1" s="51"/>
      <c r="BZ1" s="51"/>
      <c r="CA1" s="51"/>
      <c r="CB1" s="51"/>
      <c r="CC1" s="51"/>
      <c r="CD1" s="51"/>
      <c r="CE1" s="51"/>
      <c r="CF1" s="51"/>
      <c r="CG1" s="51"/>
      <c r="CH1" s="51"/>
      <c r="CI1" s="51"/>
      <c r="CJ1" s="51"/>
      <c r="CK1" s="51"/>
      <c r="CL1" s="51"/>
      <c r="CM1" s="51"/>
      <c r="CN1" s="51"/>
      <c r="CO1" s="51"/>
      <c r="CP1" s="51"/>
      <c r="CQ1" s="51"/>
      <c r="CR1" s="51"/>
      <c r="CS1" s="51"/>
      <c r="CT1" s="51"/>
      <c r="CU1" s="51"/>
      <c r="CV1" s="51"/>
      <c r="CW1" s="51"/>
      <c r="CX1" s="51"/>
      <c r="CY1" s="51"/>
      <c r="CZ1" s="51"/>
      <c r="DA1" s="51"/>
      <c r="DB1" s="51"/>
      <c r="DC1" s="51"/>
      <c r="DD1" s="51"/>
      <c r="DE1" s="51"/>
      <c r="DF1" s="51"/>
      <c r="DG1" s="51"/>
      <c r="DH1" s="51"/>
      <c r="DI1" s="51"/>
      <c r="DJ1" s="51"/>
      <c r="DK1" s="51"/>
      <c r="DL1" s="51"/>
      <c r="DM1" s="51"/>
      <c r="DN1" s="51"/>
      <c r="DO1" s="51"/>
      <c r="DP1" s="51"/>
      <c r="DQ1" s="51"/>
      <c r="DR1" s="51"/>
      <c r="DS1" s="51"/>
      <c r="DT1" s="51"/>
      <c r="DU1" s="51"/>
      <c r="DV1" s="51"/>
      <c r="DW1" s="51"/>
      <c r="DX1" s="51"/>
      <c r="DY1" s="51"/>
      <c r="DZ1" s="51"/>
      <c r="EA1" s="51"/>
      <c r="EB1" s="51"/>
      <c r="EC1" s="51"/>
      <c r="ED1" s="51"/>
      <c r="EE1" s="51"/>
      <c r="EF1" s="51"/>
      <c r="EG1" s="51"/>
      <c r="EH1" s="51"/>
      <c r="EI1" s="51"/>
      <c r="EJ1" s="51"/>
      <c r="EK1" s="51"/>
      <c r="EL1" s="51"/>
      <c r="EM1" s="51"/>
      <c r="EN1" s="51"/>
      <c r="EO1" s="51"/>
      <c r="EP1" s="51"/>
      <c r="EQ1" s="51"/>
      <c r="ER1" s="51"/>
      <c r="ES1" s="51"/>
      <c r="ET1" s="51"/>
      <c r="EU1" s="51"/>
      <c r="EV1" s="51"/>
      <c r="EW1" s="51"/>
      <c r="EX1" s="51"/>
      <c r="EY1" s="51"/>
      <c r="EZ1" s="51"/>
      <c r="FA1" s="51"/>
      <c r="FB1" s="51"/>
      <c r="FC1" s="51"/>
      <c r="FD1" s="51"/>
      <c r="FE1" s="51"/>
      <c r="FF1" s="51"/>
      <c r="FG1" s="51"/>
      <c r="FH1" s="51"/>
      <c r="FI1" s="51"/>
      <c r="FJ1" s="51"/>
      <c r="FK1" s="51"/>
      <c r="FL1" s="51"/>
      <c r="FM1" s="51"/>
      <c r="FN1" s="51"/>
      <c r="FO1" s="51"/>
      <c r="FP1" s="51"/>
      <c r="FQ1" s="51"/>
      <c r="FR1" s="51"/>
      <c r="FS1" s="51"/>
      <c r="FT1" s="51"/>
      <c r="FU1" s="51"/>
      <c r="FV1" s="51"/>
      <c r="FW1" s="51"/>
      <c r="FX1" s="51"/>
      <c r="FY1" s="51"/>
      <c r="FZ1" s="51"/>
      <c r="GA1" s="51"/>
      <c r="GB1" s="51"/>
      <c r="GC1" s="51"/>
      <c r="GD1" s="51"/>
      <c r="GE1" s="51"/>
      <c r="GF1" s="51"/>
      <c r="GG1" s="51"/>
      <c r="GH1" s="51"/>
      <c r="GI1" s="51"/>
      <c r="GJ1" s="51"/>
      <c r="GK1" s="51"/>
      <c r="GL1" s="51"/>
      <c r="GM1" s="51"/>
      <c r="GN1" s="51"/>
      <c r="GO1" s="51"/>
      <c r="GP1" s="51"/>
      <c r="GQ1" s="51"/>
      <c r="GR1" s="51"/>
      <c r="GS1" s="51"/>
      <c r="GT1" s="51"/>
      <c r="GU1" s="51"/>
      <c r="GV1" s="51"/>
      <c r="GW1" s="51"/>
      <c r="GX1" s="51"/>
      <c r="GY1" s="51"/>
      <c r="GZ1" s="51"/>
      <c r="HA1" s="51"/>
      <c r="HB1" s="51"/>
      <c r="HC1" s="51"/>
      <c r="HD1" s="51"/>
      <c r="HE1" s="51"/>
      <c r="HF1" s="51"/>
      <c r="HG1" s="51"/>
      <c r="HH1" s="51"/>
      <c r="HI1" s="51"/>
      <c r="HJ1" s="51"/>
      <c r="HK1" s="51"/>
      <c r="HL1" s="51"/>
      <c r="HM1" s="51"/>
      <c r="HN1" s="51"/>
      <c r="HO1" s="51"/>
      <c r="HP1" s="51"/>
      <c r="HQ1" s="51"/>
      <c r="HR1" s="51"/>
      <c r="HS1" s="51"/>
      <c r="HT1" s="51"/>
      <c r="HU1" s="51"/>
      <c r="HV1" s="51"/>
      <c r="HW1" s="51"/>
      <c r="HX1" s="51"/>
      <c r="HY1" s="51"/>
      <c r="HZ1" s="51"/>
      <c r="IA1" s="51"/>
      <c r="IB1" s="51"/>
      <c r="IC1" s="51"/>
      <c r="ID1" s="51"/>
      <c r="IE1" s="51"/>
      <c r="IF1" s="51"/>
      <c r="IG1" s="51"/>
      <c r="IH1" s="51"/>
      <c r="II1" s="51"/>
      <c r="IJ1" s="51"/>
      <c r="IK1" s="51"/>
      <c r="IL1" s="51"/>
      <c r="IM1" s="51"/>
      <c r="IN1" s="51"/>
      <c r="IO1" s="51"/>
    </row>
    <row r="2" spans="1:249" ht="18" customHeight="1" x14ac:dyDescent="0.25">
      <c r="A2" s="205" t="s">
        <v>13</v>
      </c>
      <c r="B2" s="205"/>
      <c r="C2" s="205"/>
      <c r="D2" s="205"/>
      <c r="E2" s="205"/>
      <c r="F2" s="27"/>
    </row>
    <row r="3" spans="1:249" ht="26.25" customHeight="1" thickBot="1" x14ac:dyDescent="0.3">
      <c r="A3" s="206"/>
      <c r="B3" s="206"/>
      <c r="C3" s="206"/>
      <c r="D3" s="206"/>
      <c r="E3" s="206"/>
      <c r="F3" s="27"/>
    </row>
    <row r="4" spans="1:249" s="2" customFormat="1" ht="30" customHeight="1" thickBot="1" x14ac:dyDescent="0.3">
      <c r="A4" s="166" t="s">
        <v>18</v>
      </c>
      <c r="B4" s="75" t="s">
        <v>1</v>
      </c>
      <c r="C4" s="76" t="s">
        <v>2</v>
      </c>
      <c r="D4" s="77" t="s">
        <v>4</v>
      </c>
      <c r="E4" s="78" t="s">
        <v>3</v>
      </c>
      <c r="F4" s="79" t="s">
        <v>5</v>
      </c>
      <c r="AE4" s="53"/>
      <c r="AF4" s="53"/>
      <c r="AG4" s="53"/>
      <c r="AH4" s="53"/>
      <c r="AI4" s="53"/>
      <c r="AJ4" s="53"/>
      <c r="AK4" s="53"/>
      <c r="AL4" s="53"/>
      <c r="AM4" s="53"/>
      <c r="AN4" s="53"/>
      <c r="AO4" s="53"/>
      <c r="AP4" s="53"/>
      <c r="AQ4" s="53"/>
      <c r="AR4" s="53"/>
      <c r="AS4" s="53"/>
      <c r="AT4" s="53"/>
      <c r="AU4" s="53"/>
      <c r="AV4" s="53"/>
      <c r="AW4" s="53"/>
      <c r="AX4" s="53"/>
      <c r="AY4" s="53"/>
      <c r="AZ4" s="53"/>
      <c r="BA4" s="53"/>
      <c r="BB4" s="53"/>
      <c r="BC4" s="53"/>
      <c r="BD4" s="53"/>
      <c r="BE4" s="53"/>
      <c r="BF4" s="53"/>
      <c r="BG4" s="53"/>
      <c r="BH4" s="53"/>
      <c r="BI4" s="53"/>
      <c r="BJ4" s="53"/>
      <c r="BK4" s="53"/>
      <c r="BL4" s="53"/>
      <c r="BM4" s="53"/>
      <c r="BN4" s="53"/>
      <c r="BO4" s="53"/>
      <c r="BP4" s="53"/>
      <c r="BQ4" s="53"/>
      <c r="BR4" s="53"/>
      <c r="BS4" s="53"/>
      <c r="BT4" s="53"/>
      <c r="BU4" s="53"/>
      <c r="BV4" s="53"/>
      <c r="BW4" s="53"/>
      <c r="BX4" s="53"/>
      <c r="BY4" s="53"/>
      <c r="BZ4" s="53"/>
      <c r="CA4" s="53"/>
      <c r="CB4" s="53"/>
      <c r="CC4" s="53"/>
      <c r="CD4" s="53"/>
      <c r="CE4" s="53"/>
      <c r="CF4" s="53"/>
      <c r="CG4" s="53"/>
      <c r="CH4" s="53"/>
      <c r="CI4" s="53"/>
      <c r="CJ4" s="53"/>
      <c r="CK4" s="53"/>
      <c r="CL4" s="53"/>
      <c r="CM4" s="53"/>
      <c r="CN4" s="53"/>
      <c r="CO4" s="53"/>
      <c r="CP4" s="53"/>
      <c r="CQ4" s="53"/>
      <c r="CR4" s="53"/>
      <c r="CS4" s="53"/>
      <c r="CT4" s="53"/>
      <c r="CU4" s="53"/>
      <c r="CV4" s="53"/>
      <c r="CW4" s="53"/>
      <c r="CX4" s="53"/>
      <c r="CY4" s="53"/>
      <c r="CZ4" s="53"/>
      <c r="DA4" s="53"/>
      <c r="DB4" s="53"/>
      <c r="DC4" s="53"/>
      <c r="DD4" s="53"/>
      <c r="DE4" s="53"/>
      <c r="DF4" s="53"/>
      <c r="DG4" s="53"/>
      <c r="DH4" s="53"/>
      <c r="DI4" s="53"/>
      <c r="DJ4" s="53"/>
      <c r="DK4" s="53"/>
      <c r="DL4" s="53"/>
      <c r="DM4" s="53"/>
      <c r="DN4" s="53"/>
      <c r="DO4" s="53"/>
      <c r="DP4" s="53"/>
      <c r="DQ4" s="53"/>
      <c r="DR4" s="53"/>
      <c r="DS4" s="53"/>
      <c r="DT4" s="53"/>
      <c r="DU4" s="53"/>
      <c r="DV4" s="53"/>
      <c r="DW4" s="53"/>
      <c r="DX4" s="53"/>
      <c r="DY4" s="53"/>
      <c r="DZ4" s="53"/>
      <c r="EA4" s="53"/>
      <c r="EB4" s="53"/>
      <c r="EC4" s="53"/>
      <c r="ED4" s="53"/>
      <c r="EE4" s="53"/>
      <c r="EF4" s="53"/>
      <c r="EG4" s="53"/>
      <c r="EH4" s="53"/>
      <c r="EI4" s="53"/>
      <c r="EJ4" s="53"/>
      <c r="EK4" s="53"/>
      <c r="EL4" s="53"/>
      <c r="EM4" s="53"/>
      <c r="EN4" s="53"/>
      <c r="EO4" s="53"/>
      <c r="EP4" s="53"/>
      <c r="EQ4" s="53"/>
      <c r="ER4" s="53"/>
      <c r="ES4" s="53"/>
      <c r="ET4" s="53"/>
      <c r="EU4" s="53"/>
      <c r="EV4" s="53"/>
      <c r="EW4" s="53"/>
      <c r="EX4" s="53"/>
      <c r="EY4" s="53"/>
      <c r="EZ4" s="53"/>
      <c r="FA4" s="53"/>
      <c r="FB4" s="53"/>
      <c r="FC4" s="53"/>
      <c r="FD4" s="53"/>
      <c r="FE4" s="53"/>
      <c r="FF4" s="53"/>
      <c r="FG4" s="53"/>
      <c r="FH4" s="53"/>
      <c r="FI4" s="53"/>
      <c r="FJ4" s="53"/>
      <c r="FK4" s="53"/>
      <c r="FL4" s="53"/>
      <c r="FM4" s="53"/>
      <c r="FN4" s="53"/>
      <c r="FO4" s="53"/>
      <c r="FP4" s="53"/>
      <c r="FQ4" s="53"/>
      <c r="FR4" s="53"/>
      <c r="FS4" s="53"/>
      <c r="FT4" s="53"/>
      <c r="FU4" s="53"/>
      <c r="FV4" s="53"/>
      <c r="FW4" s="53"/>
      <c r="FX4" s="53"/>
      <c r="FY4" s="53"/>
      <c r="FZ4" s="53"/>
      <c r="GA4" s="53"/>
      <c r="GB4" s="53"/>
      <c r="GC4" s="53"/>
      <c r="GD4" s="53"/>
      <c r="GE4" s="53"/>
      <c r="GF4" s="53"/>
      <c r="GG4" s="53"/>
      <c r="GH4" s="53"/>
      <c r="GI4" s="53"/>
      <c r="GJ4" s="53"/>
      <c r="GK4" s="53"/>
      <c r="GL4" s="53"/>
      <c r="GM4" s="53"/>
      <c r="GN4" s="53"/>
      <c r="GO4" s="53"/>
      <c r="GP4" s="53"/>
      <c r="GQ4" s="53"/>
      <c r="GR4" s="53"/>
      <c r="GS4" s="53"/>
      <c r="GT4" s="53"/>
      <c r="GU4" s="53"/>
      <c r="GV4" s="53"/>
      <c r="GW4" s="53"/>
      <c r="GX4" s="53"/>
      <c r="GY4" s="53"/>
      <c r="GZ4" s="53"/>
      <c r="HA4" s="53"/>
      <c r="HB4" s="53"/>
      <c r="HC4" s="53"/>
      <c r="HD4" s="53"/>
      <c r="HE4" s="53"/>
      <c r="HF4" s="53"/>
      <c r="HG4" s="53"/>
      <c r="HH4" s="53"/>
      <c r="HI4" s="53"/>
      <c r="HJ4" s="53"/>
      <c r="HK4" s="53"/>
      <c r="HL4" s="53"/>
      <c r="HM4" s="53"/>
      <c r="HN4" s="53"/>
      <c r="HO4" s="53"/>
      <c r="HP4" s="53"/>
      <c r="HQ4" s="53"/>
      <c r="HR4" s="53"/>
      <c r="HS4" s="53"/>
      <c r="HT4" s="53"/>
      <c r="HU4" s="53"/>
      <c r="HV4" s="53"/>
      <c r="HW4" s="53"/>
      <c r="HX4" s="53"/>
      <c r="HY4" s="53"/>
      <c r="HZ4" s="53"/>
      <c r="IA4" s="53"/>
      <c r="IB4" s="53"/>
      <c r="IC4" s="53"/>
      <c r="ID4" s="53"/>
      <c r="IE4" s="53"/>
      <c r="IF4" s="53"/>
      <c r="IG4" s="53"/>
      <c r="IH4" s="53"/>
      <c r="II4" s="53"/>
      <c r="IJ4" s="53"/>
      <c r="IK4" s="53"/>
      <c r="IL4" s="53"/>
      <c r="IM4" s="53"/>
      <c r="IN4" s="53"/>
      <c r="IO4" s="53"/>
    </row>
    <row r="5" spans="1:249" s="2" customFormat="1" ht="53.75" customHeight="1" thickBot="1" x14ac:dyDescent="0.3">
      <c r="A5" s="167" t="s">
        <v>23</v>
      </c>
      <c r="B5" s="177" t="s">
        <v>24</v>
      </c>
      <c r="C5" s="183" t="s">
        <v>33</v>
      </c>
      <c r="D5" s="188">
        <v>2022</v>
      </c>
      <c r="E5" s="183" t="s">
        <v>40</v>
      </c>
      <c r="F5" s="98">
        <v>1690000</v>
      </c>
      <c r="AE5" s="53"/>
      <c r="AF5" s="53"/>
      <c r="AG5" s="53"/>
      <c r="AH5" s="53"/>
      <c r="AI5" s="53"/>
      <c r="AJ5" s="53"/>
      <c r="AK5" s="53"/>
      <c r="AL5" s="53"/>
      <c r="AM5" s="53"/>
      <c r="AN5" s="53"/>
      <c r="AO5" s="53"/>
      <c r="AP5" s="53"/>
      <c r="AQ5" s="53"/>
      <c r="AR5" s="53"/>
      <c r="AS5" s="53"/>
      <c r="AT5" s="53"/>
      <c r="AU5" s="53"/>
      <c r="AV5" s="53"/>
      <c r="AW5" s="53"/>
      <c r="AX5" s="53"/>
      <c r="AY5" s="53"/>
      <c r="AZ5" s="53"/>
      <c r="BA5" s="53"/>
      <c r="BB5" s="53"/>
      <c r="BC5" s="53"/>
      <c r="BD5" s="53"/>
      <c r="BE5" s="53"/>
      <c r="BF5" s="53"/>
      <c r="BG5" s="53"/>
      <c r="BH5" s="53"/>
      <c r="BI5" s="53"/>
      <c r="BJ5" s="53"/>
      <c r="BK5" s="53"/>
      <c r="BL5" s="53"/>
      <c r="BM5" s="53"/>
      <c r="BN5" s="53"/>
      <c r="BO5" s="53"/>
      <c r="BP5" s="53"/>
      <c r="BQ5" s="53"/>
      <c r="BR5" s="53"/>
      <c r="BS5" s="53"/>
      <c r="BT5" s="53"/>
      <c r="BU5" s="53"/>
      <c r="BV5" s="53"/>
      <c r="BW5" s="53"/>
      <c r="BX5" s="53"/>
      <c r="BY5" s="53"/>
      <c r="BZ5" s="53"/>
      <c r="CA5" s="53"/>
      <c r="CB5" s="53"/>
      <c r="CC5" s="53"/>
      <c r="CD5" s="53"/>
      <c r="CE5" s="53"/>
      <c r="CF5" s="53"/>
      <c r="CG5" s="53"/>
      <c r="CH5" s="53"/>
      <c r="CI5" s="53"/>
      <c r="CJ5" s="53"/>
      <c r="CK5" s="53"/>
      <c r="CL5" s="53"/>
      <c r="CM5" s="53"/>
      <c r="CN5" s="53"/>
      <c r="CO5" s="53"/>
      <c r="CP5" s="53"/>
      <c r="CQ5" s="53"/>
      <c r="CR5" s="53"/>
      <c r="CS5" s="53"/>
      <c r="CT5" s="53"/>
      <c r="CU5" s="53"/>
      <c r="CV5" s="53"/>
      <c r="CW5" s="53"/>
      <c r="CX5" s="53"/>
      <c r="CY5" s="53"/>
      <c r="CZ5" s="53"/>
      <c r="DA5" s="53"/>
      <c r="DB5" s="53"/>
      <c r="DC5" s="53"/>
      <c r="DD5" s="53"/>
      <c r="DE5" s="53"/>
      <c r="DF5" s="53"/>
      <c r="DG5" s="53"/>
      <c r="DH5" s="53"/>
      <c r="DI5" s="53"/>
      <c r="DJ5" s="53"/>
      <c r="DK5" s="53"/>
      <c r="DL5" s="53"/>
      <c r="DM5" s="53"/>
      <c r="DN5" s="53"/>
      <c r="DO5" s="53"/>
      <c r="DP5" s="53"/>
      <c r="DQ5" s="53"/>
      <c r="DR5" s="53"/>
      <c r="DS5" s="53"/>
      <c r="DT5" s="53"/>
      <c r="DU5" s="53"/>
      <c r="DV5" s="53"/>
      <c r="DW5" s="53"/>
      <c r="DX5" s="53"/>
      <c r="DY5" s="53"/>
      <c r="DZ5" s="53"/>
      <c r="EA5" s="53"/>
      <c r="EB5" s="53"/>
      <c r="EC5" s="53"/>
      <c r="ED5" s="53"/>
      <c r="EE5" s="53"/>
      <c r="EF5" s="53"/>
      <c r="EG5" s="53"/>
      <c r="EH5" s="53"/>
      <c r="EI5" s="53"/>
      <c r="EJ5" s="53"/>
      <c r="EK5" s="53"/>
      <c r="EL5" s="53"/>
      <c r="EM5" s="53"/>
      <c r="EN5" s="53"/>
      <c r="EO5" s="53"/>
      <c r="EP5" s="53"/>
      <c r="EQ5" s="53"/>
      <c r="ER5" s="53"/>
      <c r="ES5" s="53"/>
      <c r="ET5" s="53"/>
      <c r="EU5" s="53"/>
      <c r="EV5" s="53"/>
      <c r="EW5" s="53"/>
      <c r="EX5" s="53"/>
      <c r="EY5" s="53"/>
      <c r="EZ5" s="53"/>
      <c r="FA5" s="53"/>
      <c r="FB5" s="53"/>
      <c r="FC5" s="53"/>
      <c r="FD5" s="53"/>
      <c r="FE5" s="53"/>
      <c r="FF5" s="53"/>
      <c r="FG5" s="53"/>
      <c r="FH5" s="53"/>
      <c r="FI5" s="53"/>
      <c r="FJ5" s="53"/>
      <c r="FK5" s="53"/>
      <c r="FL5" s="53"/>
      <c r="FM5" s="53"/>
      <c r="FN5" s="53"/>
      <c r="FO5" s="53"/>
      <c r="FP5" s="53"/>
      <c r="FQ5" s="53"/>
      <c r="FR5" s="53"/>
      <c r="FS5" s="53"/>
      <c r="FT5" s="53"/>
      <c r="FU5" s="53"/>
      <c r="FV5" s="53"/>
      <c r="FW5" s="53"/>
      <c r="FX5" s="53"/>
      <c r="FY5" s="53"/>
      <c r="FZ5" s="53"/>
      <c r="GA5" s="53"/>
      <c r="GB5" s="53"/>
      <c r="GC5" s="53"/>
      <c r="GD5" s="53"/>
      <c r="GE5" s="53"/>
      <c r="GF5" s="53"/>
      <c r="GG5" s="53"/>
      <c r="GH5" s="53"/>
      <c r="GI5" s="53"/>
      <c r="GJ5" s="53"/>
      <c r="GK5" s="53"/>
      <c r="GL5" s="53"/>
      <c r="GM5" s="53"/>
      <c r="GN5" s="53"/>
      <c r="GO5" s="53"/>
      <c r="GP5" s="53"/>
      <c r="GQ5" s="53"/>
      <c r="GR5" s="53"/>
      <c r="GS5" s="53"/>
      <c r="GT5" s="53"/>
      <c r="GU5" s="53"/>
      <c r="GV5" s="53"/>
      <c r="GW5" s="53"/>
      <c r="GX5" s="53"/>
      <c r="GY5" s="53"/>
      <c r="GZ5" s="53"/>
      <c r="HA5" s="53"/>
      <c r="HB5" s="53"/>
      <c r="HC5" s="53"/>
      <c r="HD5" s="53"/>
      <c r="HE5" s="53"/>
      <c r="HF5" s="53"/>
      <c r="HG5" s="53"/>
      <c r="HH5" s="53"/>
      <c r="HI5" s="53"/>
      <c r="HJ5" s="53"/>
      <c r="HK5" s="53"/>
      <c r="HL5" s="53"/>
      <c r="HM5" s="53"/>
      <c r="HN5" s="53"/>
      <c r="HO5" s="53"/>
      <c r="HP5" s="53"/>
      <c r="HQ5" s="53"/>
      <c r="HR5" s="53"/>
      <c r="HS5" s="53"/>
      <c r="HT5" s="53"/>
      <c r="HU5" s="53"/>
      <c r="HV5" s="53"/>
      <c r="HW5" s="53"/>
      <c r="HX5" s="53"/>
      <c r="HY5" s="53"/>
      <c r="HZ5" s="53"/>
      <c r="IA5" s="53"/>
      <c r="IB5" s="53"/>
      <c r="IC5" s="53"/>
      <c r="ID5" s="53"/>
      <c r="IE5" s="53"/>
      <c r="IF5" s="53"/>
      <c r="IG5" s="53"/>
      <c r="IH5" s="53"/>
      <c r="II5" s="53"/>
      <c r="IJ5" s="53"/>
      <c r="IK5" s="53"/>
      <c r="IL5" s="53"/>
      <c r="IM5" s="53"/>
      <c r="IN5" s="53"/>
      <c r="IO5" s="53"/>
    </row>
    <row r="6" spans="1:249" ht="15.75" customHeight="1" x14ac:dyDescent="0.25">
      <c r="A6" s="200" t="s">
        <v>25</v>
      </c>
      <c r="B6" s="214" t="s">
        <v>26</v>
      </c>
      <c r="C6" s="210" t="s">
        <v>36</v>
      </c>
      <c r="D6" s="198">
        <v>2022</v>
      </c>
      <c r="E6" s="196" t="s">
        <v>41</v>
      </c>
      <c r="F6" s="203">
        <f>1550000-94000</f>
        <v>1456000</v>
      </c>
      <c r="H6" s="14"/>
    </row>
    <row r="7" spans="1:249" ht="6.65" customHeight="1" x14ac:dyDescent="0.25">
      <c r="A7" s="201"/>
      <c r="B7" s="215"/>
      <c r="C7" s="210"/>
      <c r="D7" s="211"/>
      <c r="E7" s="210"/>
      <c r="F7" s="209"/>
    </row>
    <row r="8" spans="1:249" ht="23" customHeight="1" x14ac:dyDescent="0.25">
      <c r="A8" s="201"/>
      <c r="B8" s="80" t="s">
        <v>27</v>
      </c>
      <c r="C8" s="210"/>
      <c r="D8" s="211"/>
      <c r="E8" s="210"/>
      <c r="F8" s="209"/>
    </row>
    <row r="9" spans="1:249" ht="7.25" customHeight="1" x14ac:dyDescent="0.25">
      <c r="A9" s="201"/>
      <c r="B9" s="207" t="s">
        <v>28</v>
      </c>
      <c r="C9" s="210"/>
      <c r="D9" s="211"/>
      <c r="E9" s="210"/>
      <c r="F9" s="209"/>
    </row>
    <row r="10" spans="1:249" ht="12" customHeight="1" thickBot="1" x14ac:dyDescent="0.3">
      <c r="A10" s="202"/>
      <c r="B10" s="208"/>
      <c r="C10" s="197"/>
      <c r="D10" s="199"/>
      <c r="E10" s="197"/>
      <c r="F10" s="204"/>
    </row>
    <row r="11" spans="1:249" ht="26.4" customHeight="1" x14ac:dyDescent="0.25">
      <c r="A11" s="212" t="s">
        <v>101</v>
      </c>
      <c r="B11" s="81" t="s">
        <v>115</v>
      </c>
      <c r="C11" s="196" t="s">
        <v>34</v>
      </c>
      <c r="D11" s="198" t="s">
        <v>38</v>
      </c>
      <c r="E11" s="196" t="s">
        <v>42</v>
      </c>
      <c r="F11" s="203">
        <v>1650000</v>
      </c>
    </row>
    <row r="12" spans="1:249" ht="26.25" customHeight="1" thickBot="1" x14ac:dyDescent="0.3">
      <c r="A12" s="213"/>
      <c r="B12" s="82" t="s">
        <v>116</v>
      </c>
      <c r="C12" s="197"/>
      <c r="D12" s="199"/>
      <c r="E12" s="197"/>
      <c r="F12" s="204"/>
    </row>
    <row r="13" spans="1:249" ht="31.25" customHeight="1" thickBot="1" x14ac:dyDescent="0.3">
      <c r="A13" s="168" t="s">
        <v>102</v>
      </c>
      <c r="B13" s="101" t="s">
        <v>117</v>
      </c>
      <c r="C13" s="156" t="s">
        <v>33</v>
      </c>
      <c r="D13" s="102" t="s">
        <v>38</v>
      </c>
      <c r="E13" s="156" t="s">
        <v>43</v>
      </c>
      <c r="F13" s="85">
        <v>1250000</v>
      </c>
    </row>
    <row r="14" spans="1:249" s="49" customFormat="1" ht="41" customHeight="1" thickBot="1" x14ac:dyDescent="0.3">
      <c r="A14" s="169" t="s">
        <v>103</v>
      </c>
      <c r="B14" s="99" t="s">
        <v>118</v>
      </c>
      <c r="C14" s="175" t="s">
        <v>33</v>
      </c>
      <c r="D14" s="100" t="s">
        <v>38</v>
      </c>
      <c r="E14" s="156" t="s">
        <v>44</v>
      </c>
      <c r="F14" s="85">
        <v>650000</v>
      </c>
      <c r="G14" s="1"/>
      <c r="H14" s="1"/>
      <c r="I14" s="1"/>
      <c r="J14" s="1"/>
      <c r="K14" s="1"/>
      <c r="L14" s="1"/>
      <c r="M14" s="1"/>
      <c r="N14" s="1"/>
      <c r="O14" s="1"/>
      <c r="P14" s="1"/>
      <c r="Q14" s="1"/>
      <c r="R14" s="1"/>
      <c r="S14" s="1"/>
      <c r="T14" s="1"/>
      <c r="U14" s="1"/>
      <c r="V14" s="1"/>
      <c r="W14" s="1"/>
      <c r="X14" s="1"/>
      <c r="Y14" s="1"/>
      <c r="Z14" s="1"/>
      <c r="AA14" s="1"/>
      <c r="AB14" s="1"/>
      <c r="AC14" s="1"/>
      <c r="AD14" s="1"/>
      <c r="AE14" s="52"/>
      <c r="AF14" s="52"/>
      <c r="AG14" s="52"/>
      <c r="AH14" s="52"/>
      <c r="AI14" s="52"/>
      <c r="AJ14" s="52"/>
      <c r="AK14" s="52"/>
      <c r="AL14" s="52"/>
      <c r="AM14" s="52"/>
      <c r="AN14" s="52"/>
      <c r="AO14" s="52"/>
      <c r="AP14" s="52"/>
      <c r="AQ14" s="52"/>
      <c r="AR14" s="52"/>
      <c r="AS14" s="52"/>
      <c r="AT14" s="52"/>
      <c r="AU14" s="52"/>
      <c r="AV14" s="52"/>
      <c r="AW14" s="52"/>
      <c r="AX14" s="52"/>
      <c r="AY14" s="52"/>
      <c r="AZ14" s="52"/>
      <c r="BA14" s="52"/>
      <c r="BB14" s="52"/>
      <c r="BC14" s="52"/>
      <c r="BD14" s="52"/>
      <c r="BE14" s="52"/>
      <c r="BF14" s="52"/>
      <c r="BG14" s="52"/>
      <c r="BH14" s="52"/>
      <c r="BI14" s="52"/>
      <c r="BJ14" s="52"/>
      <c r="BK14" s="52"/>
      <c r="BL14" s="52"/>
      <c r="BM14" s="52"/>
      <c r="BN14" s="52"/>
      <c r="BO14" s="52"/>
      <c r="BP14" s="52"/>
      <c r="BQ14" s="52"/>
      <c r="BR14" s="52"/>
      <c r="BS14" s="52"/>
      <c r="BT14" s="52"/>
      <c r="BU14" s="52"/>
      <c r="BV14" s="52"/>
      <c r="BW14" s="52"/>
      <c r="BX14" s="52"/>
      <c r="BY14" s="52"/>
      <c r="BZ14" s="52"/>
      <c r="CA14" s="52"/>
      <c r="CB14" s="52"/>
      <c r="CC14" s="52"/>
      <c r="CD14" s="52"/>
      <c r="CE14" s="52"/>
      <c r="CF14" s="52"/>
      <c r="CG14" s="52"/>
      <c r="CH14" s="52"/>
      <c r="CI14" s="52"/>
      <c r="CJ14" s="52"/>
      <c r="CK14" s="52"/>
      <c r="CL14" s="52"/>
      <c r="CM14" s="52"/>
      <c r="CN14" s="52"/>
      <c r="CO14" s="52"/>
      <c r="CP14" s="52"/>
      <c r="CQ14" s="52"/>
      <c r="CR14" s="52"/>
      <c r="CS14" s="52"/>
      <c r="CT14" s="52"/>
      <c r="CU14" s="52"/>
      <c r="CV14" s="52"/>
      <c r="CW14" s="52"/>
      <c r="CX14" s="52"/>
      <c r="CY14" s="52"/>
      <c r="CZ14" s="52"/>
      <c r="DA14" s="52"/>
      <c r="DB14" s="52"/>
      <c r="DC14" s="52"/>
      <c r="DD14" s="52"/>
      <c r="DE14" s="52"/>
      <c r="DF14" s="52"/>
      <c r="DG14" s="52"/>
      <c r="DH14" s="52"/>
      <c r="DI14" s="52"/>
      <c r="DJ14" s="52"/>
      <c r="DK14" s="52"/>
      <c r="DL14" s="52"/>
      <c r="DM14" s="52"/>
      <c r="DN14" s="52"/>
      <c r="DO14" s="52"/>
      <c r="DP14" s="52"/>
      <c r="DQ14" s="52"/>
      <c r="DR14" s="52"/>
      <c r="DS14" s="52"/>
      <c r="DT14" s="52"/>
      <c r="DU14" s="52"/>
      <c r="DV14" s="52"/>
      <c r="DW14" s="52"/>
      <c r="DX14" s="52"/>
      <c r="DY14" s="52"/>
      <c r="DZ14" s="52"/>
      <c r="EA14" s="52"/>
      <c r="EB14" s="52"/>
      <c r="EC14" s="52"/>
      <c r="ED14" s="52"/>
      <c r="EE14" s="52"/>
      <c r="EF14" s="52"/>
      <c r="EG14" s="52"/>
      <c r="EH14" s="52"/>
      <c r="EI14" s="52"/>
      <c r="EJ14" s="52"/>
      <c r="EK14" s="52"/>
      <c r="EL14" s="52"/>
      <c r="EM14" s="52"/>
      <c r="EN14" s="52"/>
      <c r="EO14" s="52"/>
      <c r="EP14" s="52"/>
      <c r="EQ14" s="52"/>
      <c r="ER14" s="52"/>
      <c r="ES14" s="52"/>
      <c r="ET14" s="52"/>
      <c r="EU14" s="52"/>
      <c r="EV14" s="52"/>
      <c r="EW14" s="52"/>
      <c r="EX14" s="52"/>
      <c r="EY14" s="52"/>
      <c r="EZ14" s="52"/>
      <c r="FA14" s="52"/>
      <c r="FB14" s="52"/>
      <c r="FC14" s="52"/>
      <c r="FD14" s="52"/>
      <c r="FE14" s="52"/>
      <c r="FF14" s="52"/>
      <c r="FG14" s="52"/>
      <c r="FH14" s="52"/>
      <c r="FI14" s="52"/>
      <c r="FJ14" s="52"/>
      <c r="FK14" s="52"/>
      <c r="FL14" s="52"/>
      <c r="FM14" s="52"/>
      <c r="FN14" s="52"/>
      <c r="FO14" s="52"/>
      <c r="FP14" s="52"/>
      <c r="FQ14" s="52"/>
      <c r="FR14" s="52"/>
      <c r="FS14" s="52"/>
      <c r="FT14" s="52"/>
      <c r="FU14" s="52"/>
      <c r="FV14" s="52"/>
      <c r="FW14" s="52"/>
      <c r="FX14" s="52"/>
      <c r="FY14" s="52"/>
      <c r="FZ14" s="52"/>
      <c r="GA14" s="52"/>
      <c r="GB14" s="52"/>
      <c r="GC14" s="52"/>
      <c r="GD14" s="52"/>
      <c r="GE14" s="52"/>
      <c r="GF14" s="52"/>
      <c r="GG14" s="52"/>
      <c r="GH14" s="52"/>
      <c r="GI14" s="52"/>
      <c r="GJ14" s="52"/>
      <c r="GK14" s="52"/>
      <c r="GL14" s="52"/>
      <c r="GM14" s="52"/>
      <c r="GN14" s="52"/>
      <c r="GO14" s="52"/>
      <c r="GP14" s="52"/>
      <c r="GQ14" s="52"/>
      <c r="GR14" s="52"/>
      <c r="GS14" s="52"/>
      <c r="GT14" s="52"/>
      <c r="GU14" s="52"/>
      <c r="GV14" s="52"/>
      <c r="GW14" s="52"/>
      <c r="GX14" s="52"/>
      <c r="GY14" s="52"/>
      <c r="GZ14" s="52"/>
      <c r="HA14" s="52"/>
      <c r="HB14" s="52"/>
      <c r="HC14" s="52"/>
      <c r="HD14" s="52"/>
      <c r="HE14" s="52"/>
      <c r="HF14" s="52"/>
      <c r="HG14" s="52"/>
      <c r="HH14" s="52"/>
      <c r="HI14" s="52"/>
      <c r="HJ14" s="52"/>
      <c r="HK14" s="52"/>
      <c r="HL14" s="52"/>
      <c r="HM14" s="52"/>
      <c r="HN14" s="52"/>
      <c r="HO14" s="52"/>
      <c r="HP14" s="52"/>
      <c r="HQ14" s="52"/>
      <c r="HR14" s="52"/>
      <c r="HS14" s="52"/>
      <c r="HT14" s="52"/>
      <c r="HU14" s="52"/>
      <c r="HV14" s="52"/>
      <c r="HW14" s="52"/>
      <c r="HX14" s="52"/>
      <c r="HY14" s="52"/>
      <c r="HZ14" s="52"/>
      <c r="IA14" s="52"/>
      <c r="IB14" s="52"/>
      <c r="IC14" s="52"/>
      <c r="ID14" s="52"/>
      <c r="IE14" s="52"/>
      <c r="IF14" s="52"/>
      <c r="IG14" s="52"/>
      <c r="IH14" s="52"/>
      <c r="II14" s="52"/>
      <c r="IJ14" s="52"/>
      <c r="IK14" s="52"/>
      <c r="IL14" s="52"/>
      <c r="IM14" s="52"/>
      <c r="IN14" s="52"/>
      <c r="IO14" s="52"/>
    </row>
    <row r="15" spans="1:249" s="49" customFormat="1" ht="53.75" customHeight="1" thickBot="1" x14ac:dyDescent="0.3">
      <c r="A15" s="170" t="s">
        <v>104</v>
      </c>
      <c r="B15" s="84" t="s">
        <v>119</v>
      </c>
      <c r="C15" s="176" t="s">
        <v>37</v>
      </c>
      <c r="D15" s="50" t="s">
        <v>38</v>
      </c>
      <c r="E15" s="158" t="s">
        <v>45</v>
      </c>
      <c r="F15" s="83">
        <v>1100000</v>
      </c>
      <c r="G15" s="1"/>
      <c r="H15" s="1"/>
      <c r="I15" s="1"/>
      <c r="J15" s="1"/>
      <c r="K15" s="1"/>
      <c r="L15" s="1"/>
      <c r="M15" s="1"/>
      <c r="N15" s="1"/>
      <c r="O15" s="1"/>
      <c r="P15" s="1"/>
      <c r="Q15" s="1"/>
      <c r="R15" s="1"/>
      <c r="S15" s="1"/>
      <c r="T15" s="1"/>
      <c r="U15" s="1"/>
      <c r="V15" s="1"/>
      <c r="W15" s="1"/>
      <c r="X15" s="1"/>
      <c r="Y15" s="1"/>
      <c r="Z15" s="1"/>
      <c r="AA15" s="1"/>
      <c r="AB15" s="1"/>
      <c r="AC15" s="1"/>
      <c r="AD15" s="1"/>
      <c r="AE15" s="52"/>
      <c r="AF15" s="52"/>
      <c r="AG15" s="52"/>
      <c r="AH15" s="52"/>
      <c r="AI15" s="52"/>
      <c r="AJ15" s="52"/>
      <c r="AK15" s="52"/>
      <c r="AL15" s="52"/>
      <c r="AM15" s="52"/>
      <c r="AN15" s="52"/>
      <c r="AO15" s="52"/>
      <c r="AP15" s="52"/>
      <c r="AQ15" s="52"/>
      <c r="AR15" s="52"/>
      <c r="AS15" s="52"/>
      <c r="AT15" s="52"/>
      <c r="AU15" s="52"/>
      <c r="AV15" s="52"/>
      <c r="AW15" s="52"/>
      <c r="AX15" s="52"/>
      <c r="AY15" s="52"/>
      <c r="AZ15" s="52"/>
      <c r="BA15" s="52"/>
      <c r="BB15" s="52"/>
      <c r="BC15" s="52"/>
      <c r="BD15" s="52"/>
      <c r="BE15" s="52"/>
      <c r="BF15" s="52"/>
      <c r="BG15" s="52"/>
      <c r="BH15" s="52"/>
      <c r="BI15" s="52"/>
      <c r="BJ15" s="52"/>
      <c r="BK15" s="52"/>
      <c r="BL15" s="52"/>
      <c r="BM15" s="52"/>
      <c r="BN15" s="52"/>
      <c r="BO15" s="52"/>
      <c r="BP15" s="52"/>
      <c r="BQ15" s="52"/>
      <c r="BR15" s="52"/>
      <c r="BS15" s="52"/>
      <c r="BT15" s="52"/>
      <c r="BU15" s="52"/>
      <c r="BV15" s="52"/>
      <c r="BW15" s="52"/>
      <c r="BX15" s="52"/>
      <c r="BY15" s="52"/>
      <c r="BZ15" s="52"/>
      <c r="CA15" s="52"/>
      <c r="CB15" s="52"/>
      <c r="CC15" s="52"/>
      <c r="CD15" s="52"/>
      <c r="CE15" s="52"/>
      <c r="CF15" s="52"/>
      <c r="CG15" s="52"/>
      <c r="CH15" s="52"/>
      <c r="CI15" s="52"/>
      <c r="CJ15" s="52"/>
      <c r="CK15" s="52"/>
      <c r="CL15" s="52"/>
      <c r="CM15" s="52"/>
      <c r="CN15" s="52"/>
      <c r="CO15" s="52"/>
      <c r="CP15" s="52"/>
      <c r="CQ15" s="52"/>
      <c r="CR15" s="52"/>
      <c r="CS15" s="52"/>
      <c r="CT15" s="52"/>
      <c r="CU15" s="52"/>
      <c r="CV15" s="52"/>
      <c r="CW15" s="52"/>
      <c r="CX15" s="52"/>
      <c r="CY15" s="52"/>
      <c r="CZ15" s="52"/>
      <c r="DA15" s="52"/>
      <c r="DB15" s="52"/>
      <c r="DC15" s="52"/>
      <c r="DD15" s="52"/>
      <c r="DE15" s="52"/>
      <c r="DF15" s="52"/>
      <c r="DG15" s="52"/>
      <c r="DH15" s="52"/>
      <c r="DI15" s="52"/>
      <c r="DJ15" s="52"/>
      <c r="DK15" s="52"/>
      <c r="DL15" s="52"/>
      <c r="DM15" s="52"/>
      <c r="DN15" s="52"/>
      <c r="DO15" s="52"/>
      <c r="DP15" s="52"/>
      <c r="DQ15" s="52"/>
      <c r="DR15" s="52"/>
      <c r="DS15" s="52"/>
      <c r="DT15" s="52"/>
      <c r="DU15" s="52"/>
      <c r="DV15" s="52"/>
      <c r="DW15" s="52"/>
      <c r="DX15" s="52"/>
      <c r="DY15" s="52"/>
      <c r="DZ15" s="52"/>
      <c r="EA15" s="52"/>
      <c r="EB15" s="52"/>
      <c r="EC15" s="52"/>
      <c r="ED15" s="52"/>
      <c r="EE15" s="52"/>
      <c r="EF15" s="52"/>
      <c r="EG15" s="52"/>
      <c r="EH15" s="52"/>
      <c r="EI15" s="52"/>
      <c r="EJ15" s="52"/>
      <c r="EK15" s="52"/>
      <c r="EL15" s="52"/>
      <c r="EM15" s="52"/>
      <c r="EN15" s="52"/>
      <c r="EO15" s="52"/>
      <c r="EP15" s="52"/>
      <c r="EQ15" s="52"/>
      <c r="ER15" s="52"/>
      <c r="ES15" s="52"/>
      <c r="ET15" s="52"/>
      <c r="EU15" s="52"/>
      <c r="EV15" s="52"/>
      <c r="EW15" s="52"/>
      <c r="EX15" s="52"/>
      <c r="EY15" s="52"/>
      <c r="EZ15" s="52"/>
      <c r="FA15" s="52"/>
      <c r="FB15" s="52"/>
      <c r="FC15" s="52"/>
      <c r="FD15" s="52"/>
      <c r="FE15" s="52"/>
      <c r="FF15" s="52"/>
      <c r="FG15" s="52"/>
      <c r="FH15" s="52"/>
      <c r="FI15" s="52"/>
      <c r="FJ15" s="52"/>
      <c r="FK15" s="52"/>
      <c r="FL15" s="52"/>
      <c r="FM15" s="52"/>
      <c r="FN15" s="52"/>
      <c r="FO15" s="52"/>
      <c r="FP15" s="52"/>
      <c r="FQ15" s="52"/>
      <c r="FR15" s="52"/>
      <c r="FS15" s="52"/>
      <c r="FT15" s="52"/>
      <c r="FU15" s="52"/>
      <c r="FV15" s="52"/>
      <c r="FW15" s="52"/>
      <c r="FX15" s="52"/>
      <c r="FY15" s="52"/>
      <c r="FZ15" s="52"/>
      <c r="GA15" s="52"/>
      <c r="GB15" s="52"/>
      <c r="GC15" s="52"/>
      <c r="GD15" s="52"/>
      <c r="GE15" s="52"/>
      <c r="GF15" s="52"/>
      <c r="GG15" s="52"/>
      <c r="GH15" s="52"/>
      <c r="GI15" s="52"/>
      <c r="GJ15" s="52"/>
      <c r="GK15" s="52"/>
      <c r="GL15" s="52"/>
      <c r="GM15" s="52"/>
      <c r="GN15" s="52"/>
      <c r="GO15" s="52"/>
      <c r="GP15" s="52"/>
      <c r="GQ15" s="52"/>
      <c r="GR15" s="52"/>
      <c r="GS15" s="52"/>
      <c r="GT15" s="52"/>
      <c r="GU15" s="52"/>
      <c r="GV15" s="52"/>
      <c r="GW15" s="52"/>
      <c r="GX15" s="52"/>
      <c r="GY15" s="52"/>
      <c r="GZ15" s="52"/>
      <c r="HA15" s="52"/>
      <c r="HB15" s="52"/>
      <c r="HC15" s="52"/>
      <c r="HD15" s="52"/>
      <c r="HE15" s="52"/>
      <c r="HF15" s="52"/>
      <c r="HG15" s="52"/>
      <c r="HH15" s="52"/>
      <c r="HI15" s="52"/>
      <c r="HJ15" s="52"/>
      <c r="HK15" s="52"/>
      <c r="HL15" s="52"/>
      <c r="HM15" s="52"/>
      <c r="HN15" s="52"/>
      <c r="HO15" s="52"/>
      <c r="HP15" s="52"/>
      <c r="HQ15" s="52"/>
      <c r="HR15" s="52"/>
      <c r="HS15" s="52"/>
      <c r="HT15" s="52"/>
      <c r="HU15" s="52"/>
      <c r="HV15" s="52"/>
      <c r="HW15" s="52"/>
      <c r="HX15" s="52"/>
      <c r="HY15" s="52"/>
      <c r="HZ15" s="52"/>
      <c r="IA15" s="52"/>
      <c r="IB15" s="52"/>
      <c r="IC15" s="52"/>
      <c r="ID15" s="52"/>
      <c r="IE15" s="52"/>
      <c r="IF15" s="52"/>
      <c r="IG15" s="52"/>
      <c r="IH15" s="52"/>
      <c r="II15" s="52"/>
      <c r="IJ15" s="52"/>
      <c r="IK15" s="52"/>
      <c r="IL15" s="52"/>
      <c r="IM15" s="52"/>
      <c r="IN15" s="52"/>
      <c r="IO15" s="52"/>
    </row>
    <row r="16" spans="1:249" s="49" customFormat="1" ht="119" customHeight="1" thickBot="1" x14ac:dyDescent="0.3">
      <c r="A16" s="171" t="s">
        <v>105</v>
      </c>
      <c r="B16" s="178" t="s">
        <v>120</v>
      </c>
      <c r="C16" s="184" t="s">
        <v>33</v>
      </c>
      <c r="D16" s="189">
        <v>2022</v>
      </c>
      <c r="E16" s="156" t="s">
        <v>46</v>
      </c>
      <c r="F16" s="85">
        <v>350000</v>
      </c>
      <c r="G16" s="1"/>
      <c r="H16" s="1"/>
      <c r="I16" s="1"/>
      <c r="J16" s="1"/>
      <c r="K16" s="1"/>
      <c r="L16" s="1"/>
      <c r="M16" s="1"/>
      <c r="N16" s="1"/>
      <c r="O16" s="1"/>
      <c r="P16" s="1"/>
      <c r="Q16" s="1"/>
      <c r="R16" s="1"/>
      <c r="S16" s="1"/>
      <c r="T16" s="1"/>
      <c r="U16" s="1"/>
      <c r="V16" s="1"/>
      <c r="W16" s="1"/>
      <c r="X16" s="1"/>
      <c r="Y16" s="1"/>
      <c r="Z16" s="1"/>
      <c r="AA16" s="1"/>
      <c r="AB16" s="1"/>
      <c r="AC16" s="1"/>
      <c r="AD16" s="1"/>
      <c r="AE16" s="52"/>
      <c r="AF16" s="52"/>
      <c r="AG16" s="52"/>
      <c r="AH16" s="52"/>
      <c r="AI16" s="52"/>
      <c r="AJ16" s="52"/>
      <c r="AK16" s="52"/>
      <c r="AL16" s="52"/>
      <c r="AM16" s="52"/>
      <c r="AN16" s="52"/>
      <c r="AO16" s="52"/>
      <c r="AP16" s="52"/>
      <c r="AQ16" s="52"/>
      <c r="AR16" s="52"/>
      <c r="AS16" s="52"/>
      <c r="AT16" s="52"/>
      <c r="AU16" s="52"/>
      <c r="AV16" s="52"/>
      <c r="AW16" s="52"/>
      <c r="AX16" s="52"/>
      <c r="AY16" s="52"/>
      <c r="AZ16" s="52"/>
      <c r="BA16" s="52"/>
      <c r="BB16" s="52"/>
      <c r="BC16" s="52"/>
      <c r="BD16" s="52"/>
      <c r="BE16" s="52"/>
      <c r="BF16" s="52"/>
      <c r="BG16" s="52"/>
      <c r="BH16" s="52"/>
      <c r="BI16" s="52"/>
      <c r="BJ16" s="52"/>
      <c r="BK16" s="52"/>
      <c r="BL16" s="52"/>
      <c r="BM16" s="52"/>
      <c r="BN16" s="52"/>
      <c r="BO16" s="52"/>
      <c r="BP16" s="52"/>
      <c r="BQ16" s="52"/>
      <c r="BR16" s="52"/>
      <c r="BS16" s="52"/>
      <c r="BT16" s="52"/>
      <c r="BU16" s="52"/>
      <c r="BV16" s="52"/>
      <c r="BW16" s="52"/>
      <c r="BX16" s="52"/>
      <c r="BY16" s="52"/>
      <c r="BZ16" s="52"/>
      <c r="CA16" s="52"/>
      <c r="CB16" s="52"/>
      <c r="CC16" s="52"/>
      <c r="CD16" s="52"/>
      <c r="CE16" s="52"/>
      <c r="CF16" s="52"/>
      <c r="CG16" s="52"/>
      <c r="CH16" s="52"/>
      <c r="CI16" s="52"/>
      <c r="CJ16" s="52"/>
      <c r="CK16" s="52"/>
      <c r="CL16" s="52"/>
      <c r="CM16" s="52"/>
      <c r="CN16" s="52"/>
      <c r="CO16" s="52"/>
      <c r="CP16" s="52"/>
      <c r="CQ16" s="52"/>
      <c r="CR16" s="52"/>
      <c r="CS16" s="52"/>
      <c r="CT16" s="52"/>
      <c r="CU16" s="52"/>
      <c r="CV16" s="52"/>
      <c r="CW16" s="52"/>
      <c r="CX16" s="52"/>
      <c r="CY16" s="52"/>
      <c r="CZ16" s="52"/>
      <c r="DA16" s="52"/>
      <c r="DB16" s="52"/>
      <c r="DC16" s="52"/>
      <c r="DD16" s="52"/>
      <c r="DE16" s="52"/>
      <c r="DF16" s="52"/>
      <c r="DG16" s="52"/>
      <c r="DH16" s="52"/>
      <c r="DI16" s="52"/>
      <c r="DJ16" s="52"/>
      <c r="DK16" s="52"/>
      <c r="DL16" s="52"/>
      <c r="DM16" s="52"/>
      <c r="DN16" s="52"/>
      <c r="DO16" s="52"/>
      <c r="DP16" s="52"/>
      <c r="DQ16" s="52"/>
      <c r="DR16" s="52"/>
      <c r="DS16" s="52"/>
      <c r="DT16" s="52"/>
      <c r="DU16" s="52"/>
      <c r="DV16" s="52"/>
      <c r="DW16" s="52"/>
      <c r="DX16" s="52"/>
      <c r="DY16" s="52"/>
      <c r="DZ16" s="52"/>
      <c r="EA16" s="52"/>
      <c r="EB16" s="52"/>
      <c r="EC16" s="52"/>
      <c r="ED16" s="52"/>
      <c r="EE16" s="52"/>
      <c r="EF16" s="52"/>
      <c r="EG16" s="52"/>
      <c r="EH16" s="52"/>
      <c r="EI16" s="52"/>
      <c r="EJ16" s="52"/>
      <c r="EK16" s="52"/>
      <c r="EL16" s="52"/>
      <c r="EM16" s="52"/>
      <c r="EN16" s="52"/>
      <c r="EO16" s="52"/>
      <c r="EP16" s="52"/>
      <c r="EQ16" s="52"/>
      <c r="ER16" s="52"/>
      <c r="ES16" s="52"/>
      <c r="ET16" s="52"/>
      <c r="EU16" s="52"/>
      <c r="EV16" s="52"/>
      <c r="EW16" s="52"/>
      <c r="EX16" s="52"/>
      <c r="EY16" s="52"/>
      <c r="EZ16" s="52"/>
      <c r="FA16" s="52"/>
      <c r="FB16" s="52"/>
      <c r="FC16" s="52"/>
      <c r="FD16" s="52"/>
      <c r="FE16" s="52"/>
      <c r="FF16" s="52"/>
      <c r="FG16" s="52"/>
      <c r="FH16" s="52"/>
      <c r="FI16" s="52"/>
      <c r="FJ16" s="52"/>
      <c r="FK16" s="52"/>
      <c r="FL16" s="52"/>
      <c r="FM16" s="52"/>
      <c r="FN16" s="52"/>
      <c r="FO16" s="52"/>
      <c r="FP16" s="52"/>
      <c r="FQ16" s="52"/>
      <c r="FR16" s="52"/>
      <c r="FS16" s="52"/>
      <c r="FT16" s="52"/>
      <c r="FU16" s="52"/>
      <c r="FV16" s="52"/>
      <c r="FW16" s="52"/>
      <c r="FX16" s="52"/>
      <c r="FY16" s="52"/>
      <c r="FZ16" s="52"/>
      <c r="GA16" s="52"/>
      <c r="GB16" s="52"/>
      <c r="GC16" s="52"/>
      <c r="GD16" s="52"/>
      <c r="GE16" s="52"/>
      <c r="GF16" s="52"/>
      <c r="GG16" s="52"/>
      <c r="GH16" s="52"/>
      <c r="GI16" s="52"/>
      <c r="GJ16" s="52"/>
      <c r="GK16" s="52"/>
      <c r="GL16" s="52"/>
      <c r="GM16" s="52"/>
      <c r="GN16" s="52"/>
      <c r="GO16" s="52"/>
      <c r="GP16" s="52"/>
      <c r="GQ16" s="52"/>
      <c r="GR16" s="52"/>
      <c r="GS16" s="52"/>
      <c r="GT16" s="52"/>
      <c r="GU16" s="52"/>
      <c r="GV16" s="52"/>
      <c r="GW16" s="52"/>
      <c r="GX16" s="52"/>
      <c r="GY16" s="52"/>
      <c r="GZ16" s="52"/>
      <c r="HA16" s="52"/>
      <c r="HB16" s="52"/>
      <c r="HC16" s="52"/>
      <c r="HD16" s="52"/>
      <c r="HE16" s="52"/>
      <c r="HF16" s="52"/>
      <c r="HG16" s="52"/>
      <c r="HH16" s="52"/>
      <c r="HI16" s="52"/>
      <c r="HJ16" s="52"/>
      <c r="HK16" s="52"/>
      <c r="HL16" s="52"/>
      <c r="HM16" s="52"/>
      <c r="HN16" s="52"/>
      <c r="HO16" s="52"/>
      <c r="HP16" s="52"/>
      <c r="HQ16" s="52"/>
      <c r="HR16" s="52"/>
      <c r="HS16" s="52"/>
      <c r="HT16" s="52"/>
      <c r="HU16" s="52"/>
      <c r="HV16" s="52"/>
      <c r="HW16" s="52"/>
      <c r="HX16" s="52"/>
      <c r="HY16" s="52"/>
      <c r="HZ16" s="52"/>
      <c r="IA16" s="52"/>
      <c r="IB16" s="52"/>
      <c r="IC16" s="52"/>
      <c r="ID16" s="52"/>
      <c r="IE16" s="52"/>
      <c r="IF16" s="52"/>
      <c r="IG16" s="52"/>
      <c r="IH16" s="52"/>
      <c r="II16" s="52"/>
      <c r="IJ16" s="52"/>
      <c r="IK16" s="52"/>
      <c r="IL16" s="52"/>
      <c r="IM16" s="52"/>
      <c r="IN16" s="52"/>
      <c r="IO16" s="52"/>
    </row>
    <row r="17" spans="1:249" s="49" customFormat="1" ht="106.25" customHeight="1" thickBot="1" x14ac:dyDescent="0.3">
      <c r="A17" s="172" t="s">
        <v>106</v>
      </c>
      <c r="B17" s="84" t="s">
        <v>121</v>
      </c>
      <c r="C17" s="69" t="s">
        <v>32</v>
      </c>
      <c r="D17" s="190" t="s">
        <v>38</v>
      </c>
      <c r="E17" s="158" t="s">
        <v>47</v>
      </c>
      <c r="F17" s="83">
        <v>2100000</v>
      </c>
      <c r="G17" s="1"/>
      <c r="H17" s="1"/>
      <c r="I17" s="1"/>
      <c r="J17" s="1"/>
      <c r="K17" s="1"/>
      <c r="L17" s="1"/>
      <c r="M17" s="1"/>
      <c r="N17" s="1"/>
      <c r="O17" s="1"/>
      <c r="P17" s="1"/>
      <c r="Q17" s="1"/>
      <c r="R17" s="1"/>
      <c r="S17" s="1"/>
      <c r="T17" s="1"/>
      <c r="U17" s="1"/>
      <c r="V17" s="1"/>
      <c r="W17" s="1"/>
      <c r="X17" s="1"/>
      <c r="Y17" s="1"/>
      <c r="Z17" s="1"/>
      <c r="AA17" s="1"/>
      <c r="AB17" s="1"/>
      <c r="AC17" s="1"/>
      <c r="AD17" s="1"/>
      <c r="AE17" s="52"/>
      <c r="AF17" s="52"/>
      <c r="AG17" s="52"/>
      <c r="AH17" s="52"/>
      <c r="AI17" s="52"/>
      <c r="AJ17" s="52"/>
      <c r="AK17" s="52"/>
      <c r="AL17" s="52"/>
      <c r="AM17" s="52"/>
      <c r="AN17" s="52"/>
      <c r="AO17" s="52"/>
      <c r="AP17" s="52"/>
      <c r="AQ17" s="52"/>
      <c r="AR17" s="52"/>
      <c r="AS17" s="52"/>
      <c r="AT17" s="52"/>
      <c r="AU17" s="52"/>
      <c r="AV17" s="52"/>
      <c r="AW17" s="52"/>
      <c r="AX17" s="52"/>
      <c r="AY17" s="52"/>
      <c r="AZ17" s="52"/>
      <c r="BA17" s="52"/>
      <c r="BB17" s="52"/>
      <c r="BC17" s="52"/>
      <c r="BD17" s="52"/>
      <c r="BE17" s="52"/>
      <c r="BF17" s="52"/>
      <c r="BG17" s="52"/>
      <c r="BH17" s="52"/>
      <c r="BI17" s="52"/>
      <c r="BJ17" s="52"/>
      <c r="BK17" s="52"/>
      <c r="BL17" s="52"/>
      <c r="BM17" s="52"/>
      <c r="BN17" s="52"/>
      <c r="BO17" s="52"/>
      <c r="BP17" s="52"/>
      <c r="BQ17" s="52"/>
      <c r="BR17" s="52"/>
      <c r="BS17" s="52"/>
      <c r="BT17" s="52"/>
      <c r="BU17" s="52"/>
      <c r="BV17" s="52"/>
      <c r="BW17" s="52"/>
      <c r="BX17" s="52"/>
      <c r="BY17" s="52"/>
      <c r="BZ17" s="52"/>
      <c r="CA17" s="52"/>
      <c r="CB17" s="52"/>
      <c r="CC17" s="52"/>
      <c r="CD17" s="52"/>
      <c r="CE17" s="52"/>
      <c r="CF17" s="52"/>
      <c r="CG17" s="52"/>
      <c r="CH17" s="52"/>
      <c r="CI17" s="52"/>
      <c r="CJ17" s="52"/>
      <c r="CK17" s="52"/>
      <c r="CL17" s="52"/>
      <c r="CM17" s="52"/>
      <c r="CN17" s="52"/>
      <c r="CO17" s="52"/>
      <c r="CP17" s="52"/>
      <c r="CQ17" s="52"/>
      <c r="CR17" s="52"/>
      <c r="CS17" s="52"/>
      <c r="CT17" s="52"/>
      <c r="CU17" s="52"/>
      <c r="CV17" s="52"/>
      <c r="CW17" s="52"/>
      <c r="CX17" s="52"/>
      <c r="CY17" s="52"/>
      <c r="CZ17" s="52"/>
      <c r="DA17" s="52"/>
      <c r="DB17" s="52"/>
      <c r="DC17" s="52"/>
      <c r="DD17" s="52"/>
      <c r="DE17" s="52"/>
      <c r="DF17" s="52"/>
      <c r="DG17" s="52"/>
      <c r="DH17" s="52"/>
      <c r="DI17" s="52"/>
      <c r="DJ17" s="52"/>
      <c r="DK17" s="52"/>
      <c r="DL17" s="52"/>
      <c r="DM17" s="52"/>
      <c r="DN17" s="52"/>
      <c r="DO17" s="52"/>
      <c r="DP17" s="52"/>
      <c r="DQ17" s="52"/>
      <c r="DR17" s="52"/>
      <c r="DS17" s="52"/>
      <c r="DT17" s="52"/>
      <c r="DU17" s="52"/>
      <c r="DV17" s="52"/>
      <c r="DW17" s="52"/>
      <c r="DX17" s="52"/>
      <c r="DY17" s="52"/>
      <c r="DZ17" s="52"/>
      <c r="EA17" s="52"/>
      <c r="EB17" s="52"/>
      <c r="EC17" s="52"/>
      <c r="ED17" s="52"/>
      <c r="EE17" s="52"/>
      <c r="EF17" s="52"/>
      <c r="EG17" s="52"/>
      <c r="EH17" s="52"/>
      <c r="EI17" s="52"/>
      <c r="EJ17" s="52"/>
      <c r="EK17" s="52"/>
      <c r="EL17" s="52"/>
      <c r="EM17" s="52"/>
      <c r="EN17" s="52"/>
      <c r="EO17" s="52"/>
      <c r="EP17" s="52"/>
      <c r="EQ17" s="52"/>
      <c r="ER17" s="52"/>
      <c r="ES17" s="52"/>
      <c r="ET17" s="52"/>
      <c r="EU17" s="52"/>
      <c r="EV17" s="52"/>
      <c r="EW17" s="52"/>
      <c r="EX17" s="52"/>
      <c r="EY17" s="52"/>
      <c r="EZ17" s="52"/>
      <c r="FA17" s="52"/>
      <c r="FB17" s="52"/>
      <c r="FC17" s="52"/>
      <c r="FD17" s="52"/>
      <c r="FE17" s="52"/>
      <c r="FF17" s="52"/>
      <c r="FG17" s="52"/>
      <c r="FH17" s="52"/>
      <c r="FI17" s="52"/>
      <c r="FJ17" s="52"/>
      <c r="FK17" s="52"/>
      <c r="FL17" s="52"/>
      <c r="FM17" s="52"/>
      <c r="FN17" s="52"/>
      <c r="FO17" s="52"/>
      <c r="FP17" s="52"/>
      <c r="FQ17" s="52"/>
      <c r="FR17" s="52"/>
      <c r="FS17" s="52"/>
      <c r="FT17" s="52"/>
      <c r="FU17" s="52"/>
      <c r="FV17" s="52"/>
      <c r="FW17" s="52"/>
      <c r="FX17" s="52"/>
      <c r="FY17" s="52"/>
      <c r="FZ17" s="52"/>
      <c r="GA17" s="52"/>
      <c r="GB17" s="52"/>
      <c r="GC17" s="52"/>
      <c r="GD17" s="52"/>
      <c r="GE17" s="52"/>
      <c r="GF17" s="52"/>
      <c r="GG17" s="52"/>
      <c r="GH17" s="52"/>
      <c r="GI17" s="52"/>
      <c r="GJ17" s="52"/>
      <c r="GK17" s="52"/>
      <c r="GL17" s="52"/>
      <c r="GM17" s="52"/>
      <c r="GN17" s="52"/>
      <c r="GO17" s="52"/>
      <c r="GP17" s="52"/>
      <c r="GQ17" s="52"/>
      <c r="GR17" s="52"/>
      <c r="GS17" s="52"/>
      <c r="GT17" s="52"/>
      <c r="GU17" s="52"/>
      <c r="GV17" s="52"/>
      <c r="GW17" s="52"/>
      <c r="GX17" s="52"/>
      <c r="GY17" s="52"/>
      <c r="GZ17" s="52"/>
      <c r="HA17" s="52"/>
      <c r="HB17" s="52"/>
      <c r="HC17" s="52"/>
      <c r="HD17" s="52"/>
      <c r="HE17" s="52"/>
      <c r="HF17" s="52"/>
      <c r="HG17" s="52"/>
      <c r="HH17" s="52"/>
      <c r="HI17" s="52"/>
      <c r="HJ17" s="52"/>
      <c r="HK17" s="52"/>
      <c r="HL17" s="52"/>
      <c r="HM17" s="52"/>
      <c r="HN17" s="52"/>
      <c r="HO17" s="52"/>
      <c r="HP17" s="52"/>
      <c r="HQ17" s="52"/>
      <c r="HR17" s="52"/>
      <c r="HS17" s="52"/>
      <c r="HT17" s="52"/>
      <c r="HU17" s="52"/>
      <c r="HV17" s="52"/>
      <c r="HW17" s="52"/>
      <c r="HX17" s="52"/>
      <c r="HY17" s="52"/>
      <c r="HZ17" s="52"/>
      <c r="IA17" s="52"/>
      <c r="IB17" s="52"/>
      <c r="IC17" s="52"/>
      <c r="ID17" s="52"/>
      <c r="IE17" s="52"/>
      <c r="IF17" s="52"/>
      <c r="IG17" s="52"/>
      <c r="IH17" s="52"/>
      <c r="II17" s="52"/>
      <c r="IJ17" s="52"/>
      <c r="IK17" s="52"/>
      <c r="IL17" s="52"/>
      <c r="IM17" s="52"/>
      <c r="IN17" s="52"/>
      <c r="IO17" s="52"/>
    </row>
    <row r="18" spans="1:249" s="49" customFormat="1" ht="92.5" customHeight="1" thickBot="1" x14ac:dyDescent="0.3">
      <c r="A18" s="171" t="s">
        <v>107</v>
      </c>
      <c r="B18" s="178" t="s">
        <v>122</v>
      </c>
      <c r="C18" s="184" t="s">
        <v>31</v>
      </c>
      <c r="D18" s="189" t="s">
        <v>39</v>
      </c>
      <c r="E18" s="156" t="s">
        <v>48</v>
      </c>
      <c r="F18" s="85">
        <v>600000</v>
      </c>
      <c r="G18" s="1"/>
      <c r="H18" s="1"/>
      <c r="I18" s="1"/>
      <c r="J18" s="1"/>
      <c r="K18" s="1"/>
      <c r="L18" s="1"/>
      <c r="M18" s="1"/>
      <c r="N18" s="1"/>
      <c r="O18" s="1"/>
      <c r="P18" s="1"/>
      <c r="Q18" s="1"/>
      <c r="R18" s="1"/>
      <c r="S18" s="1"/>
      <c r="T18" s="1"/>
      <c r="U18" s="1"/>
      <c r="V18" s="1"/>
      <c r="W18" s="1"/>
      <c r="X18" s="1"/>
      <c r="Y18" s="1"/>
      <c r="Z18" s="1"/>
      <c r="AA18" s="1"/>
      <c r="AB18" s="1"/>
      <c r="AC18" s="1"/>
      <c r="AD18" s="1"/>
      <c r="AE18" s="52"/>
      <c r="AF18" s="52"/>
      <c r="AG18" s="52"/>
      <c r="AH18" s="52"/>
      <c r="AI18" s="52"/>
      <c r="AJ18" s="52"/>
      <c r="AK18" s="52"/>
      <c r="AL18" s="52"/>
      <c r="AM18" s="52"/>
      <c r="AN18" s="52"/>
      <c r="AO18" s="52"/>
      <c r="AP18" s="52"/>
      <c r="AQ18" s="52"/>
      <c r="AR18" s="52"/>
      <c r="AS18" s="52"/>
      <c r="AT18" s="52"/>
      <c r="AU18" s="52"/>
      <c r="AV18" s="52"/>
      <c r="AW18" s="52"/>
      <c r="AX18" s="52"/>
      <c r="AY18" s="52"/>
      <c r="AZ18" s="52"/>
      <c r="BA18" s="52"/>
      <c r="BB18" s="52"/>
      <c r="BC18" s="52"/>
      <c r="BD18" s="52"/>
      <c r="BE18" s="52"/>
      <c r="BF18" s="52"/>
      <c r="BG18" s="52"/>
      <c r="BH18" s="52"/>
      <c r="BI18" s="52"/>
      <c r="BJ18" s="52"/>
      <c r="BK18" s="52"/>
      <c r="BL18" s="52"/>
      <c r="BM18" s="52"/>
      <c r="BN18" s="52"/>
      <c r="BO18" s="52"/>
      <c r="BP18" s="52"/>
      <c r="BQ18" s="52"/>
      <c r="BR18" s="52"/>
      <c r="BS18" s="52"/>
      <c r="BT18" s="52"/>
      <c r="BU18" s="52"/>
      <c r="BV18" s="52"/>
      <c r="BW18" s="52"/>
      <c r="BX18" s="52"/>
      <c r="BY18" s="52"/>
      <c r="BZ18" s="52"/>
      <c r="CA18" s="52"/>
      <c r="CB18" s="52"/>
      <c r="CC18" s="52"/>
      <c r="CD18" s="52"/>
      <c r="CE18" s="52"/>
      <c r="CF18" s="52"/>
      <c r="CG18" s="52"/>
      <c r="CH18" s="52"/>
      <c r="CI18" s="52"/>
      <c r="CJ18" s="52"/>
      <c r="CK18" s="52"/>
      <c r="CL18" s="52"/>
      <c r="CM18" s="52"/>
      <c r="CN18" s="52"/>
      <c r="CO18" s="52"/>
      <c r="CP18" s="52"/>
      <c r="CQ18" s="52"/>
      <c r="CR18" s="52"/>
      <c r="CS18" s="52"/>
      <c r="CT18" s="52"/>
      <c r="CU18" s="52"/>
      <c r="CV18" s="52"/>
      <c r="CW18" s="52"/>
      <c r="CX18" s="52"/>
      <c r="CY18" s="52"/>
      <c r="CZ18" s="52"/>
      <c r="DA18" s="52"/>
      <c r="DB18" s="52"/>
      <c r="DC18" s="52"/>
      <c r="DD18" s="52"/>
      <c r="DE18" s="52"/>
      <c r="DF18" s="52"/>
      <c r="DG18" s="52"/>
      <c r="DH18" s="52"/>
      <c r="DI18" s="52"/>
      <c r="DJ18" s="52"/>
      <c r="DK18" s="52"/>
      <c r="DL18" s="52"/>
      <c r="DM18" s="52"/>
      <c r="DN18" s="52"/>
      <c r="DO18" s="52"/>
      <c r="DP18" s="52"/>
      <c r="DQ18" s="52"/>
      <c r="DR18" s="52"/>
      <c r="DS18" s="52"/>
      <c r="DT18" s="52"/>
      <c r="DU18" s="52"/>
      <c r="DV18" s="52"/>
      <c r="DW18" s="52"/>
      <c r="DX18" s="52"/>
      <c r="DY18" s="52"/>
      <c r="DZ18" s="52"/>
      <c r="EA18" s="52"/>
      <c r="EB18" s="52"/>
      <c r="EC18" s="52"/>
      <c r="ED18" s="52"/>
      <c r="EE18" s="52"/>
      <c r="EF18" s="52"/>
      <c r="EG18" s="52"/>
      <c r="EH18" s="52"/>
      <c r="EI18" s="52"/>
      <c r="EJ18" s="52"/>
      <c r="EK18" s="52"/>
      <c r="EL18" s="52"/>
      <c r="EM18" s="52"/>
      <c r="EN18" s="52"/>
      <c r="EO18" s="52"/>
      <c r="EP18" s="52"/>
      <c r="EQ18" s="52"/>
      <c r="ER18" s="52"/>
      <c r="ES18" s="52"/>
      <c r="ET18" s="52"/>
      <c r="EU18" s="52"/>
      <c r="EV18" s="52"/>
      <c r="EW18" s="52"/>
      <c r="EX18" s="52"/>
      <c r="EY18" s="52"/>
      <c r="EZ18" s="52"/>
      <c r="FA18" s="52"/>
      <c r="FB18" s="52"/>
      <c r="FC18" s="52"/>
      <c r="FD18" s="52"/>
      <c r="FE18" s="52"/>
      <c r="FF18" s="52"/>
      <c r="FG18" s="52"/>
      <c r="FH18" s="52"/>
      <c r="FI18" s="52"/>
      <c r="FJ18" s="52"/>
      <c r="FK18" s="52"/>
      <c r="FL18" s="52"/>
      <c r="FM18" s="52"/>
      <c r="FN18" s="52"/>
      <c r="FO18" s="52"/>
      <c r="FP18" s="52"/>
      <c r="FQ18" s="52"/>
      <c r="FR18" s="52"/>
      <c r="FS18" s="52"/>
      <c r="FT18" s="52"/>
      <c r="FU18" s="52"/>
      <c r="FV18" s="52"/>
      <c r="FW18" s="52"/>
      <c r="FX18" s="52"/>
      <c r="FY18" s="52"/>
      <c r="FZ18" s="52"/>
      <c r="GA18" s="52"/>
      <c r="GB18" s="52"/>
      <c r="GC18" s="52"/>
      <c r="GD18" s="52"/>
      <c r="GE18" s="52"/>
      <c r="GF18" s="52"/>
      <c r="GG18" s="52"/>
      <c r="GH18" s="52"/>
      <c r="GI18" s="52"/>
      <c r="GJ18" s="52"/>
      <c r="GK18" s="52"/>
      <c r="GL18" s="52"/>
      <c r="GM18" s="52"/>
      <c r="GN18" s="52"/>
      <c r="GO18" s="52"/>
      <c r="GP18" s="52"/>
      <c r="GQ18" s="52"/>
      <c r="GR18" s="52"/>
      <c r="GS18" s="52"/>
      <c r="GT18" s="52"/>
      <c r="GU18" s="52"/>
      <c r="GV18" s="52"/>
      <c r="GW18" s="52"/>
      <c r="GX18" s="52"/>
      <c r="GY18" s="52"/>
      <c r="GZ18" s="52"/>
      <c r="HA18" s="52"/>
      <c r="HB18" s="52"/>
      <c r="HC18" s="52"/>
      <c r="HD18" s="52"/>
      <c r="HE18" s="52"/>
      <c r="HF18" s="52"/>
      <c r="HG18" s="52"/>
      <c r="HH18" s="52"/>
      <c r="HI18" s="52"/>
      <c r="HJ18" s="52"/>
      <c r="HK18" s="52"/>
      <c r="HL18" s="52"/>
      <c r="HM18" s="52"/>
      <c r="HN18" s="52"/>
      <c r="HO18" s="52"/>
      <c r="HP18" s="52"/>
      <c r="HQ18" s="52"/>
      <c r="HR18" s="52"/>
      <c r="HS18" s="52"/>
      <c r="HT18" s="52"/>
      <c r="HU18" s="52"/>
      <c r="HV18" s="52"/>
      <c r="HW18" s="52"/>
      <c r="HX18" s="52"/>
      <c r="HY18" s="52"/>
      <c r="HZ18" s="52"/>
      <c r="IA18" s="52"/>
      <c r="IB18" s="52"/>
      <c r="IC18" s="52"/>
      <c r="ID18" s="52"/>
      <c r="IE18" s="52"/>
      <c r="IF18" s="52"/>
      <c r="IG18" s="52"/>
      <c r="IH18" s="52"/>
      <c r="II18" s="52"/>
      <c r="IJ18" s="52"/>
      <c r="IK18" s="52"/>
      <c r="IL18" s="52"/>
      <c r="IM18" s="52"/>
      <c r="IN18" s="52"/>
      <c r="IO18" s="52"/>
    </row>
    <row r="19" spans="1:249" s="49" customFormat="1" ht="51.75" customHeight="1" thickBot="1" x14ac:dyDescent="0.3">
      <c r="A19" s="171" t="s">
        <v>108</v>
      </c>
      <c r="B19" s="179" t="s">
        <v>123</v>
      </c>
      <c r="C19" s="176" t="s">
        <v>30</v>
      </c>
      <c r="D19" s="50" t="s">
        <v>88</v>
      </c>
      <c r="E19" s="156" t="s">
        <v>49</v>
      </c>
      <c r="F19" s="85">
        <v>650000</v>
      </c>
      <c r="G19" s="1"/>
      <c r="H19" s="1"/>
      <c r="I19" s="1"/>
      <c r="J19" s="1"/>
      <c r="K19" s="1"/>
      <c r="L19" s="1"/>
      <c r="M19" s="1"/>
      <c r="N19" s="1"/>
      <c r="O19" s="1"/>
      <c r="P19" s="1"/>
      <c r="Q19" s="1"/>
      <c r="R19" s="1"/>
      <c r="S19" s="1"/>
      <c r="T19" s="1"/>
      <c r="U19" s="1"/>
      <c r="V19" s="1"/>
      <c r="W19" s="1"/>
      <c r="X19" s="1"/>
      <c r="Y19" s="1"/>
      <c r="Z19" s="1"/>
      <c r="AA19" s="1"/>
      <c r="AB19" s="1"/>
      <c r="AC19" s="1"/>
      <c r="AD19" s="1"/>
      <c r="AE19" s="52"/>
      <c r="AF19" s="52"/>
      <c r="AG19" s="52"/>
      <c r="AH19" s="52"/>
      <c r="AI19" s="52"/>
      <c r="AJ19" s="52"/>
      <c r="AK19" s="52"/>
      <c r="AL19" s="52"/>
      <c r="AM19" s="52"/>
      <c r="AN19" s="52"/>
      <c r="AO19" s="52"/>
      <c r="AP19" s="52"/>
      <c r="AQ19" s="52"/>
      <c r="AR19" s="52"/>
      <c r="AS19" s="52"/>
      <c r="AT19" s="52"/>
      <c r="AU19" s="52"/>
      <c r="AV19" s="52"/>
      <c r="AW19" s="52"/>
      <c r="AX19" s="52"/>
      <c r="AY19" s="52"/>
      <c r="AZ19" s="52"/>
      <c r="BA19" s="52"/>
      <c r="BB19" s="52"/>
      <c r="BC19" s="52"/>
      <c r="BD19" s="52"/>
      <c r="BE19" s="52"/>
      <c r="BF19" s="52"/>
      <c r="BG19" s="52"/>
      <c r="BH19" s="52"/>
      <c r="BI19" s="52"/>
      <c r="BJ19" s="52"/>
      <c r="BK19" s="52"/>
      <c r="BL19" s="52"/>
      <c r="BM19" s="52"/>
      <c r="BN19" s="52"/>
      <c r="BO19" s="52"/>
      <c r="BP19" s="52"/>
      <c r="BQ19" s="52"/>
      <c r="BR19" s="52"/>
      <c r="BS19" s="52"/>
      <c r="BT19" s="52"/>
      <c r="BU19" s="52"/>
      <c r="BV19" s="52"/>
      <c r="BW19" s="52"/>
      <c r="BX19" s="52"/>
      <c r="BY19" s="52"/>
      <c r="BZ19" s="52"/>
      <c r="CA19" s="52"/>
      <c r="CB19" s="52"/>
      <c r="CC19" s="52"/>
      <c r="CD19" s="52"/>
      <c r="CE19" s="52"/>
      <c r="CF19" s="52"/>
      <c r="CG19" s="52"/>
      <c r="CH19" s="52"/>
      <c r="CI19" s="52"/>
      <c r="CJ19" s="52"/>
      <c r="CK19" s="52"/>
      <c r="CL19" s="52"/>
      <c r="CM19" s="52"/>
      <c r="CN19" s="52"/>
      <c r="CO19" s="52"/>
      <c r="CP19" s="52"/>
      <c r="CQ19" s="52"/>
      <c r="CR19" s="52"/>
      <c r="CS19" s="52"/>
      <c r="CT19" s="52"/>
      <c r="CU19" s="52"/>
      <c r="CV19" s="52"/>
      <c r="CW19" s="52"/>
      <c r="CX19" s="52"/>
      <c r="CY19" s="52"/>
      <c r="CZ19" s="52"/>
      <c r="DA19" s="52"/>
      <c r="DB19" s="52"/>
      <c r="DC19" s="52"/>
      <c r="DD19" s="52"/>
      <c r="DE19" s="52"/>
      <c r="DF19" s="52"/>
      <c r="DG19" s="52"/>
      <c r="DH19" s="52"/>
      <c r="DI19" s="52"/>
      <c r="DJ19" s="52"/>
      <c r="DK19" s="52"/>
      <c r="DL19" s="52"/>
      <c r="DM19" s="52"/>
      <c r="DN19" s="52"/>
      <c r="DO19" s="52"/>
      <c r="DP19" s="52"/>
      <c r="DQ19" s="52"/>
      <c r="DR19" s="52"/>
      <c r="DS19" s="52"/>
      <c r="DT19" s="52"/>
      <c r="DU19" s="52"/>
      <c r="DV19" s="52"/>
      <c r="DW19" s="52"/>
      <c r="DX19" s="52"/>
      <c r="DY19" s="52"/>
      <c r="DZ19" s="52"/>
      <c r="EA19" s="52"/>
      <c r="EB19" s="52"/>
      <c r="EC19" s="52"/>
      <c r="ED19" s="52"/>
      <c r="EE19" s="52"/>
      <c r="EF19" s="52"/>
      <c r="EG19" s="52"/>
      <c r="EH19" s="52"/>
      <c r="EI19" s="52"/>
      <c r="EJ19" s="52"/>
      <c r="EK19" s="52"/>
      <c r="EL19" s="52"/>
      <c r="EM19" s="52"/>
      <c r="EN19" s="52"/>
      <c r="EO19" s="52"/>
      <c r="EP19" s="52"/>
      <c r="EQ19" s="52"/>
      <c r="ER19" s="52"/>
      <c r="ES19" s="52"/>
      <c r="ET19" s="52"/>
      <c r="EU19" s="52"/>
      <c r="EV19" s="52"/>
      <c r="EW19" s="52"/>
      <c r="EX19" s="52"/>
      <c r="EY19" s="52"/>
      <c r="EZ19" s="52"/>
      <c r="FA19" s="52"/>
      <c r="FB19" s="52"/>
      <c r="FC19" s="52"/>
      <c r="FD19" s="52"/>
      <c r="FE19" s="52"/>
      <c r="FF19" s="52"/>
      <c r="FG19" s="52"/>
      <c r="FH19" s="52"/>
      <c r="FI19" s="52"/>
      <c r="FJ19" s="52"/>
      <c r="FK19" s="52"/>
      <c r="FL19" s="52"/>
      <c r="FM19" s="52"/>
      <c r="FN19" s="52"/>
      <c r="FO19" s="52"/>
      <c r="FP19" s="52"/>
      <c r="FQ19" s="52"/>
      <c r="FR19" s="52"/>
      <c r="FS19" s="52"/>
      <c r="FT19" s="52"/>
      <c r="FU19" s="52"/>
      <c r="FV19" s="52"/>
      <c r="FW19" s="52"/>
      <c r="FX19" s="52"/>
      <c r="FY19" s="52"/>
      <c r="FZ19" s="52"/>
      <c r="GA19" s="52"/>
      <c r="GB19" s="52"/>
      <c r="GC19" s="52"/>
      <c r="GD19" s="52"/>
      <c r="GE19" s="52"/>
      <c r="GF19" s="52"/>
      <c r="GG19" s="52"/>
      <c r="GH19" s="52"/>
      <c r="GI19" s="52"/>
      <c r="GJ19" s="52"/>
      <c r="GK19" s="52"/>
      <c r="GL19" s="52"/>
      <c r="GM19" s="52"/>
      <c r="GN19" s="52"/>
      <c r="GO19" s="52"/>
      <c r="GP19" s="52"/>
      <c r="GQ19" s="52"/>
      <c r="GR19" s="52"/>
      <c r="GS19" s="52"/>
      <c r="GT19" s="52"/>
      <c r="GU19" s="52"/>
      <c r="GV19" s="52"/>
      <c r="GW19" s="52"/>
      <c r="GX19" s="52"/>
      <c r="GY19" s="52"/>
      <c r="GZ19" s="52"/>
      <c r="HA19" s="52"/>
      <c r="HB19" s="52"/>
      <c r="HC19" s="52"/>
      <c r="HD19" s="52"/>
      <c r="HE19" s="52"/>
      <c r="HF19" s="52"/>
      <c r="HG19" s="52"/>
      <c r="HH19" s="52"/>
      <c r="HI19" s="52"/>
      <c r="HJ19" s="52"/>
      <c r="HK19" s="52"/>
      <c r="HL19" s="52"/>
      <c r="HM19" s="52"/>
      <c r="HN19" s="52"/>
      <c r="HO19" s="52"/>
      <c r="HP19" s="52"/>
      <c r="HQ19" s="52"/>
      <c r="HR19" s="52"/>
      <c r="HS19" s="52"/>
      <c r="HT19" s="52"/>
      <c r="HU19" s="52"/>
      <c r="HV19" s="52"/>
      <c r="HW19" s="52"/>
      <c r="HX19" s="52"/>
      <c r="HY19" s="52"/>
      <c r="HZ19" s="52"/>
      <c r="IA19" s="52"/>
      <c r="IB19" s="52"/>
      <c r="IC19" s="52"/>
      <c r="ID19" s="52"/>
      <c r="IE19" s="52"/>
      <c r="IF19" s="52"/>
      <c r="IG19" s="52"/>
      <c r="IH19" s="52"/>
      <c r="II19" s="52"/>
      <c r="IJ19" s="52"/>
      <c r="IK19" s="52"/>
      <c r="IL19" s="52"/>
      <c r="IM19" s="52"/>
      <c r="IN19" s="52"/>
      <c r="IO19" s="52"/>
    </row>
    <row r="20" spans="1:249" s="61" customFormat="1" ht="54" customHeight="1" thickBot="1" x14ac:dyDescent="0.3">
      <c r="A20" s="173" t="s">
        <v>109</v>
      </c>
      <c r="B20" s="180" t="s">
        <v>124</v>
      </c>
      <c r="C20" s="185" t="s">
        <v>29</v>
      </c>
      <c r="D20" s="191">
        <v>2022</v>
      </c>
      <c r="E20" s="152" t="s">
        <v>50</v>
      </c>
      <c r="F20" s="146">
        <f>850000-100000</f>
        <v>750000</v>
      </c>
      <c r="G20" s="1"/>
      <c r="H20" s="1"/>
      <c r="I20" s="1"/>
      <c r="J20" s="1"/>
      <c r="K20" s="1"/>
      <c r="L20" s="1"/>
      <c r="M20" s="1"/>
      <c r="N20" s="1"/>
      <c r="O20" s="1"/>
      <c r="P20" s="1"/>
      <c r="Q20" s="1"/>
      <c r="R20" s="1"/>
      <c r="S20" s="1"/>
      <c r="T20" s="1"/>
      <c r="U20" s="1"/>
      <c r="V20" s="1"/>
      <c r="W20" s="1"/>
      <c r="X20" s="1"/>
      <c r="Y20" s="1"/>
      <c r="Z20" s="1"/>
      <c r="AA20" s="1"/>
      <c r="AB20" s="1"/>
      <c r="AC20" s="1"/>
      <c r="AD20" s="1"/>
    </row>
    <row r="21" spans="1:249" s="147" customFormat="1" ht="54" customHeight="1" thickTop="1" thickBot="1" x14ac:dyDescent="0.3">
      <c r="A21" s="174" t="s">
        <v>110</v>
      </c>
      <c r="B21" s="181" t="s">
        <v>125</v>
      </c>
      <c r="C21" s="186" t="s">
        <v>32</v>
      </c>
      <c r="D21" s="192" t="s">
        <v>95</v>
      </c>
      <c r="E21" s="187" t="s">
        <v>91</v>
      </c>
      <c r="F21" s="157">
        <v>2000000</v>
      </c>
      <c r="G21" s="1"/>
      <c r="H21" s="1"/>
      <c r="I21" s="1"/>
      <c r="J21" s="1"/>
      <c r="K21" s="1"/>
      <c r="L21" s="1"/>
      <c r="M21" s="1"/>
      <c r="N21" s="1"/>
      <c r="O21" s="1"/>
      <c r="P21" s="1"/>
      <c r="Q21" s="1"/>
      <c r="R21" s="1"/>
      <c r="S21" s="1"/>
      <c r="T21" s="1"/>
      <c r="U21" s="155"/>
      <c r="V21" s="153"/>
      <c r="W21" s="153"/>
      <c r="X21" s="153"/>
      <c r="Y21" s="153"/>
      <c r="Z21" s="153"/>
      <c r="AA21" s="153"/>
      <c r="AB21" s="153"/>
      <c r="AC21" s="153"/>
      <c r="AD21" s="153"/>
    </row>
    <row r="22" spans="1:249" s="147" customFormat="1" ht="113.5" customHeight="1" thickTop="1" thickBot="1" x14ac:dyDescent="0.3">
      <c r="A22" s="174" t="s">
        <v>111</v>
      </c>
      <c r="B22" s="182" t="s">
        <v>126</v>
      </c>
      <c r="C22" s="186" t="s">
        <v>92</v>
      </c>
      <c r="D22" s="193">
        <v>2022</v>
      </c>
      <c r="E22" s="187" t="s">
        <v>98</v>
      </c>
      <c r="F22" s="157">
        <v>150000</v>
      </c>
      <c r="G22" s="1"/>
      <c r="H22" s="1"/>
      <c r="I22" s="1"/>
      <c r="J22" s="1"/>
      <c r="K22" s="1"/>
      <c r="L22" s="1"/>
      <c r="M22" s="1"/>
      <c r="N22" s="1"/>
      <c r="O22" s="1"/>
      <c r="P22" s="1"/>
      <c r="Q22" s="1"/>
      <c r="R22" s="1"/>
      <c r="S22" s="1"/>
      <c r="T22" s="1"/>
      <c r="U22" s="155"/>
      <c r="V22" s="153"/>
      <c r="W22" s="153"/>
      <c r="X22" s="153"/>
      <c r="Y22" s="153"/>
      <c r="Z22" s="153"/>
      <c r="AA22" s="153"/>
      <c r="AB22" s="153"/>
      <c r="AC22" s="153"/>
      <c r="AD22" s="153"/>
    </row>
    <row r="23" spans="1:249" ht="15" customHeight="1" thickTop="1" thickBot="1" x14ac:dyDescent="0.3">
      <c r="A23" s="86" t="s">
        <v>14</v>
      </c>
      <c r="B23" s="87"/>
      <c r="C23" s="87"/>
      <c r="D23" s="88"/>
      <c r="E23" s="86"/>
      <c r="F23" s="133">
        <f>SUM(F5:F22)</f>
        <v>14396000</v>
      </c>
    </row>
    <row r="24" spans="1:249" ht="11.25" hidden="1" customHeight="1" thickBot="1" x14ac:dyDescent="0.3">
      <c r="A24" s="30"/>
      <c r="B24" s="30"/>
      <c r="C24" s="31"/>
      <c r="D24" s="30"/>
      <c r="E24" s="30"/>
      <c r="F24" s="154"/>
    </row>
    <row r="25" spans="1:249" ht="11.25" hidden="1" customHeight="1" thickBot="1" x14ac:dyDescent="0.3">
      <c r="A25" s="7"/>
      <c r="B25" s="7"/>
      <c r="C25" s="10"/>
      <c r="D25" s="7"/>
      <c r="E25" s="7"/>
      <c r="F25" s="7"/>
    </row>
    <row r="26" spans="1:249" ht="11.25" hidden="1" customHeight="1" thickBot="1" x14ac:dyDescent="0.3">
      <c r="A26" s="7"/>
      <c r="B26" s="7"/>
      <c r="C26" s="10"/>
      <c r="D26" s="7"/>
      <c r="E26" s="7"/>
      <c r="F26" s="7"/>
    </row>
    <row r="27" spans="1:249" ht="21.75" hidden="1" customHeight="1" thickBot="1" x14ac:dyDescent="0.3">
      <c r="A27" s="7"/>
      <c r="B27" s="7"/>
      <c r="C27" s="10"/>
      <c r="D27" s="7"/>
      <c r="E27" s="7"/>
      <c r="F27" s="7"/>
    </row>
    <row r="28" spans="1:249" ht="21.75" hidden="1" customHeight="1" thickBot="1" x14ac:dyDescent="0.3">
      <c r="A28" s="7"/>
      <c r="B28" s="7"/>
      <c r="C28" s="10"/>
      <c r="D28" s="7"/>
      <c r="E28" s="7"/>
      <c r="F28" s="7"/>
    </row>
    <row r="29" spans="1:249" ht="21.75" customHeight="1" x14ac:dyDescent="0.25">
      <c r="A29" s="36"/>
      <c r="B29" s="7"/>
      <c r="C29" s="10"/>
      <c r="D29" s="7"/>
      <c r="E29" s="7"/>
      <c r="F29" s="7"/>
    </row>
    <row r="30" spans="1:249" ht="21.75" customHeight="1" x14ac:dyDescent="0.25">
      <c r="A30" s="7"/>
      <c r="B30" s="7"/>
      <c r="C30" s="10"/>
      <c r="D30" s="7"/>
      <c r="E30" s="7"/>
      <c r="F30" s="7"/>
    </row>
    <row r="31" spans="1:249" ht="43.5" customHeight="1" x14ac:dyDescent="0.25">
      <c r="A31" s="10"/>
      <c r="B31" s="7"/>
      <c r="C31" s="10"/>
      <c r="D31" s="7"/>
      <c r="E31" s="7"/>
      <c r="F31" s="7"/>
    </row>
    <row r="32" spans="1:249" ht="13" customHeight="1" x14ac:dyDescent="0.25">
      <c r="C32" s="13"/>
      <c r="D32" s="14"/>
    </row>
    <row r="34" ht="13.5" customHeight="1" x14ac:dyDescent="0.25"/>
    <row r="35" ht="13" customHeight="1" x14ac:dyDescent="0.25"/>
    <row r="38" ht="13" customHeight="1" x14ac:dyDescent="0.25"/>
    <row r="41" ht="13.5" customHeight="1" x14ac:dyDescent="0.25"/>
  </sheetData>
  <mergeCells count="14">
    <mergeCell ref="B1:D1"/>
    <mergeCell ref="C11:C12"/>
    <mergeCell ref="D11:D12"/>
    <mergeCell ref="A6:A10"/>
    <mergeCell ref="F11:F12"/>
    <mergeCell ref="A2:E3"/>
    <mergeCell ref="B9:B10"/>
    <mergeCell ref="F6:F10"/>
    <mergeCell ref="C6:C10"/>
    <mergeCell ref="D6:D10"/>
    <mergeCell ref="E6:E10"/>
    <mergeCell ref="E11:E12"/>
    <mergeCell ref="A11:A12"/>
    <mergeCell ref="B6:B7"/>
  </mergeCells>
  <phoneticPr fontId="2" type="noConversion"/>
  <pageMargins left="0.74803149606299202" right="0.43307086614173201" top="0.70866141732283505" bottom="0.98425196850393704" header="0.511811023622047" footer="0.511811023622047"/>
  <pageSetup paperSize="9" orientation="landscape" r:id="rId1"/>
  <headerFooter alignWithMargins="0">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G24"/>
  <sheetViews>
    <sheetView topLeftCell="A16" zoomScalePageLayoutView="90" workbookViewId="0">
      <selection activeCell="H23" sqref="H23"/>
    </sheetView>
  </sheetViews>
  <sheetFormatPr defaultColWidth="9.08984375" defaultRowHeight="10.5" x14ac:dyDescent="0.25"/>
  <cols>
    <col min="1" max="1" width="30.08984375" style="7" customWidth="1"/>
    <col min="2" max="2" width="43.08984375" style="7" customWidth="1"/>
    <col min="3" max="3" width="11.6328125" style="7" customWidth="1"/>
    <col min="4" max="4" width="11.90625" style="8" customWidth="1"/>
    <col min="5" max="5" width="16.90625" style="7" customWidth="1"/>
    <col min="6" max="6" width="15.08984375" style="9" customWidth="1"/>
    <col min="7" max="8" width="9.08984375" style="7"/>
    <col min="9" max="9" width="11.6328125" style="7" customWidth="1"/>
    <col min="10" max="16384" width="9.08984375" style="7"/>
  </cols>
  <sheetData>
    <row r="1" spans="1:85" s="6" customFormat="1" ht="15" x14ac:dyDescent="0.25">
      <c r="A1" s="239" t="s">
        <v>89</v>
      </c>
      <c r="B1" s="239"/>
      <c r="C1" s="239"/>
      <c r="D1" s="239"/>
      <c r="E1" s="239"/>
      <c r="F1" s="26"/>
    </row>
    <row r="2" spans="1:85" ht="15.75" customHeight="1" x14ac:dyDescent="0.25">
      <c r="A2" s="245" t="s">
        <v>21</v>
      </c>
      <c r="B2" s="245"/>
      <c r="C2" s="245"/>
      <c r="D2" s="245"/>
      <c r="E2" s="246"/>
      <c r="F2" s="27"/>
    </row>
    <row r="3" spans="1:85" ht="21.75" customHeight="1" thickBot="1" x14ac:dyDescent="0.3">
      <c r="A3" s="245"/>
      <c r="B3" s="245"/>
      <c r="C3" s="245"/>
      <c r="D3" s="245"/>
      <c r="E3" s="246"/>
      <c r="F3" s="27"/>
    </row>
    <row r="4" spans="1:85" ht="21.75" customHeight="1" thickBot="1" x14ac:dyDescent="0.3">
      <c r="A4" s="240" t="s">
        <v>19</v>
      </c>
      <c r="B4" s="241"/>
      <c r="C4" s="241"/>
      <c r="D4" s="241"/>
      <c r="E4" s="241"/>
      <c r="F4" s="242"/>
    </row>
    <row r="5" spans="1:85" ht="27.65" customHeight="1" thickBot="1" x14ac:dyDescent="0.3">
      <c r="A5" s="54" t="s">
        <v>18</v>
      </c>
      <c r="B5" s="55" t="s">
        <v>1</v>
      </c>
      <c r="C5" s="54" t="s">
        <v>2</v>
      </c>
      <c r="D5" s="55" t="s">
        <v>4</v>
      </c>
      <c r="E5" s="54" t="s">
        <v>3</v>
      </c>
      <c r="F5" s="33" t="s">
        <v>5</v>
      </c>
    </row>
    <row r="6" spans="1:85" s="12" customFormat="1" ht="29.4" customHeight="1" x14ac:dyDescent="0.25">
      <c r="A6" s="227" t="s">
        <v>52</v>
      </c>
      <c r="B6" s="28" t="s">
        <v>51</v>
      </c>
      <c r="C6" s="198" t="s">
        <v>58</v>
      </c>
      <c r="D6" s="247" t="s">
        <v>93</v>
      </c>
      <c r="E6" s="248" t="s">
        <v>59</v>
      </c>
      <c r="F6" s="243">
        <f>950000-200000</f>
        <v>750000</v>
      </c>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c r="AW6" s="11"/>
      <c r="AX6" s="11"/>
      <c r="AY6" s="11"/>
      <c r="AZ6" s="11"/>
      <c r="BA6" s="11"/>
      <c r="BB6" s="11"/>
      <c r="BC6" s="11"/>
      <c r="BD6" s="11"/>
      <c r="BE6" s="11"/>
      <c r="BF6" s="11"/>
      <c r="BG6" s="11"/>
      <c r="BH6" s="11"/>
      <c r="BI6" s="11"/>
      <c r="BJ6" s="11"/>
      <c r="BK6" s="11"/>
      <c r="BL6" s="11"/>
      <c r="BM6" s="11"/>
      <c r="BN6" s="11"/>
      <c r="BO6" s="11"/>
      <c r="BP6" s="11"/>
      <c r="BQ6" s="11"/>
      <c r="BR6" s="11"/>
      <c r="BS6" s="11"/>
      <c r="BT6" s="11"/>
      <c r="BU6" s="11"/>
      <c r="BV6" s="11"/>
      <c r="BW6" s="11"/>
      <c r="BX6" s="11"/>
      <c r="BY6" s="11"/>
      <c r="BZ6" s="11"/>
      <c r="CA6" s="11"/>
      <c r="CB6" s="11"/>
      <c r="CC6" s="11"/>
      <c r="CD6" s="11"/>
      <c r="CE6" s="11"/>
      <c r="CF6" s="11"/>
      <c r="CG6" s="11"/>
    </row>
    <row r="7" spans="1:85" s="12" customFormat="1" ht="30" customHeight="1" thickBot="1" x14ac:dyDescent="0.3">
      <c r="A7" s="238"/>
      <c r="B7" s="29" t="s">
        <v>112</v>
      </c>
      <c r="C7" s="211"/>
      <c r="D7" s="211"/>
      <c r="E7" s="249"/>
      <c r="F7" s="244"/>
      <c r="G7" s="11"/>
      <c r="H7" s="11"/>
      <c r="I7" s="11"/>
      <c r="J7" s="11"/>
      <c r="K7" s="11"/>
      <c r="L7" s="11"/>
      <c r="M7" s="11"/>
      <c r="N7" s="11"/>
      <c r="O7" s="11"/>
      <c r="P7" s="11"/>
      <c r="Q7" s="11"/>
      <c r="R7" s="11"/>
      <c r="S7" s="11"/>
      <c r="T7" s="11"/>
      <c r="U7" s="11"/>
      <c r="V7" s="11"/>
      <c r="W7" s="11"/>
      <c r="X7" s="11"/>
      <c r="Y7" s="11"/>
      <c r="Z7" s="11"/>
      <c r="AA7" s="11"/>
      <c r="AB7" s="11"/>
      <c r="AC7" s="11"/>
      <c r="AD7" s="11"/>
      <c r="AE7" s="11"/>
      <c r="AF7" s="11"/>
      <c r="AG7" s="11"/>
      <c r="AH7" s="11"/>
      <c r="AI7" s="11"/>
      <c r="AJ7" s="11"/>
      <c r="AK7" s="11"/>
      <c r="AL7" s="11"/>
      <c r="AM7" s="11"/>
      <c r="AN7" s="11"/>
      <c r="AO7" s="11"/>
      <c r="AP7" s="11"/>
      <c r="AQ7" s="11"/>
      <c r="AR7" s="11"/>
      <c r="AS7" s="11"/>
      <c r="AT7" s="11"/>
      <c r="AU7" s="11"/>
      <c r="AV7" s="11"/>
      <c r="AW7" s="11"/>
      <c r="AX7" s="11"/>
      <c r="AY7" s="11"/>
      <c r="AZ7" s="11"/>
      <c r="BA7" s="11"/>
      <c r="BB7" s="11"/>
      <c r="BC7" s="11"/>
      <c r="BD7" s="11"/>
      <c r="BE7" s="11"/>
      <c r="BF7" s="11"/>
      <c r="BG7" s="11"/>
      <c r="BH7" s="11"/>
      <c r="BI7" s="11"/>
      <c r="BJ7" s="11"/>
      <c r="BK7" s="11"/>
      <c r="BL7" s="11"/>
      <c r="BM7" s="11"/>
      <c r="BN7" s="11"/>
      <c r="BO7" s="11"/>
      <c r="BP7" s="11"/>
      <c r="BQ7" s="11"/>
      <c r="BR7" s="11"/>
      <c r="BS7" s="11"/>
      <c r="BT7" s="11"/>
      <c r="BU7" s="11"/>
      <c r="BV7" s="11"/>
      <c r="BW7" s="11"/>
      <c r="BX7" s="11"/>
      <c r="BY7" s="11"/>
      <c r="BZ7" s="11"/>
      <c r="CA7" s="11"/>
      <c r="CB7" s="11"/>
      <c r="CC7" s="11"/>
      <c r="CD7" s="11"/>
      <c r="CE7" s="11"/>
      <c r="CF7" s="11"/>
      <c r="CG7" s="11"/>
    </row>
    <row r="8" spans="1:85" ht="18.75" customHeight="1" x14ac:dyDescent="0.3">
      <c r="A8" s="227" t="s">
        <v>53</v>
      </c>
      <c r="B8" s="106" t="s">
        <v>54</v>
      </c>
      <c r="C8" s="198" t="s">
        <v>58</v>
      </c>
      <c r="D8" s="198" t="s">
        <v>38</v>
      </c>
      <c r="E8" s="107" t="s">
        <v>60</v>
      </c>
      <c r="F8" s="134">
        <v>850000</v>
      </c>
      <c r="K8" s="26"/>
      <c r="L8" s="26"/>
      <c r="M8" s="26"/>
      <c r="N8" s="26"/>
      <c r="O8" s="26"/>
      <c r="P8" s="65"/>
    </row>
    <row r="9" spans="1:85" s="46" customFormat="1" ht="32" customHeight="1" x14ac:dyDescent="0.25">
      <c r="A9" s="238"/>
      <c r="B9" s="103" t="s">
        <v>55</v>
      </c>
      <c r="C9" s="211"/>
      <c r="D9" s="211"/>
      <c r="E9" s="105" t="s">
        <v>113</v>
      </c>
      <c r="F9" s="135">
        <f>210000-90000</f>
        <v>120000</v>
      </c>
      <c r="K9" s="254"/>
      <c r="L9" s="66"/>
      <c r="M9" s="210"/>
      <c r="N9" s="210"/>
      <c r="O9" s="250"/>
      <c r="P9" s="251"/>
    </row>
    <row r="10" spans="1:85" ht="29.4" customHeight="1" x14ac:dyDescent="0.25">
      <c r="A10" s="238"/>
      <c r="B10" s="104" t="s">
        <v>56</v>
      </c>
      <c r="C10" s="211"/>
      <c r="D10" s="211"/>
      <c r="E10" s="108" t="s">
        <v>61</v>
      </c>
      <c r="F10" s="135">
        <f>1600000+114000</f>
        <v>1714000</v>
      </c>
      <c r="K10" s="254"/>
      <c r="L10" s="66"/>
      <c r="M10" s="210"/>
      <c r="N10" s="210"/>
      <c r="O10" s="250"/>
      <c r="P10" s="251"/>
    </row>
    <row r="11" spans="1:85" ht="29" customHeight="1" x14ac:dyDescent="0.25">
      <c r="A11" s="238"/>
      <c r="B11" s="103" t="s">
        <v>57</v>
      </c>
      <c r="C11" s="211"/>
      <c r="D11" s="211"/>
      <c r="E11" s="108" t="s">
        <v>61</v>
      </c>
      <c r="F11" s="135">
        <f>1800000+114000</f>
        <v>1914000</v>
      </c>
      <c r="K11" s="250"/>
      <c r="L11" s="66"/>
      <c r="M11" s="210"/>
      <c r="N11" s="210"/>
      <c r="O11" s="252"/>
      <c r="P11" s="253"/>
    </row>
    <row r="12" spans="1:85" ht="45.65" customHeight="1" thickBot="1" x14ac:dyDescent="0.3">
      <c r="A12" s="238"/>
      <c r="B12" s="151" t="s">
        <v>97</v>
      </c>
      <c r="C12" s="211"/>
      <c r="D12" s="211"/>
      <c r="E12" s="160" t="s">
        <v>62</v>
      </c>
      <c r="F12" s="161">
        <v>650000</v>
      </c>
      <c r="I12" s="125"/>
      <c r="K12" s="250"/>
      <c r="L12" s="66"/>
      <c r="M12" s="210"/>
      <c r="N12" s="210"/>
      <c r="O12" s="252"/>
      <c r="P12" s="253"/>
    </row>
    <row r="13" spans="1:85" ht="45.65" customHeight="1" thickBot="1" x14ac:dyDescent="0.3">
      <c r="A13" s="150"/>
      <c r="B13" s="164" t="s">
        <v>94</v>
      </c>
      <c r="C13" s="165" t="s">
        <v>58</v>
      </c>
      <c r="D13" s="165" t="s">
        <v>38</v>
      </c>
      <c r="E13" s="162"/>
      <c r="F13" s="163">
        <v>2608000</v>
      </c>
      <c r="I13" s="125"/>
      <c r="K13" s="250"/>
      <c r="L13" s="66"/>
      <c r="M13" s="148"/>
      <c r="N13" s="148"/>
      <c r="O13" s="149"/>
      <c r="P13" s="253"/>
    </row>
    <row r="14" spans="1:85" ht="20" customHeight="1" thickBot="1" x14ac:dyDescent="0.3">
      <c r="A14" s="159" t="s">
        <v>12</v>
      </c>
      <c r="B14" s="229"/>
      <c r="C14" s="230"/>
      <c r="D14" s="230"/>
      <c r="E14" s="231"/>
      <c r="F14" s="136">
        <f>SUM(F6:F13)</f>
        <v>8606000</v>
      </c>
      <c r="K14" s="250"/>
      <c r="L14" s="31"/>
      <c r="M14" s="69"/>
      <c r="N14" s="69"/>
      <c r="O14" s="31"/>
      <c r="P14" s="253"/>
    </row>
    <row r="15" spans="1:85" ht="0.75" customHeight="1" thickBot="1" x14ac:dyDescent="0.3">
      <c r="A15" s="58"/>
      <c r="B15" s="58"/>
      <c r="C15" s="57"/>
      <c r="D15" s="59"/>
      <c r="E15" s="32"/>
      <c r="F15" s="60">
        <v>350</v>
      </c>
      <c r="K15" s="250"/>
      <c r="L15" s="31"/>
      <c r="M15" s="67"/>
      <c r="N15" s="70"/>
      <c r="O15" s="71"/>
      <c r="P15" s="253"/>
    </row>
    <row r="16" spans="1:85" ht="19.5" customHeight="1" thickBot="1" x14ac:dyDescent="0.3">
      <c r="A16" s="232" t="s">
        <v>114</v>
      </c>
      <c r="B16" s="233"/>
      <c r="C16" s="233"/>
      <c r="D16" s="233"/>
      <c r="E16" s="233"/>
      <c r="F16" s="234"/>
      <c r="K16" s="71"/>
      <c r="L16" s="71"/>
      <c r="M16" s="68"/>
      <c r="N16" s="72"/>
      <c r="O16" s="31"/>
      <c r="P16" s="73"/>
    </row>
    <row r="17" spans="1:6" ht="54" customHeight="1" thickBot="1" x14ac:dyDescent="0.3">
      <c r="A17" s="62" t="s">
        <v>81</v>
      </c>
      <c r="B17" s="63" t="s">
        <v>96</v>
      </c>
      <c r="C17" s="40" t="s">
        <v>63</v>
      </c>
      <c r="D17" s="41">
        <v>2022</v>
      </c>
      <c r="E17" s="37"/>
      <c r="F17" s="137">
        <v>200000</v>
      </c>
    </row>
    <row r="18" spans="1:6" ht="18.75" customHeight="1" thickBot="1" x14ac:dyDescent="0.3">
      <c r="A18" s="38" t="s">
        <v>12</v>
      </c>
      <c r="B18" s="235"/>
      <c r="C18" s="236"/>
      <c r="D18" s="236"/>
      <c r="E18" s="237"/>
      <c r="F18" s="39">
        <f>SUM(F17:F17)</f>
        <v>200000</v>
      </c>
    </row>
    <row r="19" spans="1:6" ht="15" customHeight="1" thickBot="1" x14ac:dyDescent="0.3">
      <c r="A19" s="224" t="s">
        <v>20</v>
      </c>
      <c r="B19" s="225"/>
      <c r="C19" s="225"/>
      <c r="D19" s="225"/>
      <c r="E19" s="225"/>
      <c r="F19" s="226"/>
    </row>
    <row r="20" spans="1:6" ht="31.5" customHeight="1" thickBot="1" x14ac:dyDescent="0.3">
      <c r="A20" s="227" t="s">
        <v>82</v>
      </c>
      <c r="B20" s="35" t="s">
        <v>83</v>
      </c>
      <c r="C20" s="109" t="s">
        <v>32</v>
      </c>
      <c r="D20" s="111" t="s">
        <v>38</v>
      </c>
      <c r="E20" s="113" t="s">
        <v>64</v>
      </c>
      <c r="F20" s="216">
        <f>1500000-200000</f>
        <v>1300000</v>
      </c>
    </row>
    <row r="21" spans="1:6" ht="31.5" customHeight="1" thickBot="1" x14ac:dyDescent="0.3">
      <c r="A21" s="228"/>
      <c r="B21" s="32" t="s">
        <v>84</v>
      </c>
      <c r="C21" s="110" t="s">
        <v>32</v>
      </c>
      <c r="D21" s="112" t="s">
        <v>38</v>
      </c>
      <c r="E21" s="113" t="s">
        <v>64</v>
      </c>
      <c r="F21" s="217"/>
    </row>
    <row r="22" spans="1:6" ht="45.65" customHeight="1" thickBot="1" x14ac:dyDescent="0.3">
      <c r="A22" s="132" t="s">
        <v>86</v>
      </c>
      <c r="B22" s="126" t="s">
        <v>85</v>
      </c>
      <c r="C22" s="127" t="s">
        <v>32</v>
      </c>
      <c r="D22" s="128" t="s">
        <v>38</v>
      </c>
      <c r="E22" s="129" t="s">
        <v>65</v>
      </c>
      <c r="F22" s="130">
        <v>300000</v>
      </c>
    </row>
    <row r="23" spans="1:6" ht="18.75" customHeight="1" thickBot="1" x14ac:dyDescent="0.3">
      <c r="A23" s="34" t="s">
        <v>12</v>
      </c>
      <c r="B23" s="221"/>
      <c r="C23" s="222"/>
      <c r="D23" s="222"/>
      <c r="E23" s="223"/>
      <c r="F23" s="131">
        <f>SUM(F20:F22)</f>
        <v>1600000</v>
      </c>
    </row>
    <row r="24" spans="1:6" ht="19.25" customHeight="1" thickBot="1" x14ac:dyDescent="0.3">
      <c r="A24" s="218" t="s">
        <v>15</v>
      </c>
      <c r="B24" s="219"/>
      <c r="C24" s="219"/>
      <c r="D24" s="219"/>
      <c r="E24" s="220"/>
      <c r="F24" s="138">
        <f>F14+F18+F23</f>
        <v>10406000</v>
      </c>
    </row>
  </sheetData>
  <mergeCells count="29">
    <mergeCell ref="O9:O10"/>
    <mergeCell ref="P9:P10"/>
    <mergeCell ref="K11:K15"/>
    <mergeCell ref="M11:M12"/>
    <mergeCell ref="N11:N12"/>
    <mergeCell ref="O11:O12"/>
    <mergeCell ref="P11:P15"/>
    <mergeCell ref="K9:K10"/>
    <mergeCell ref="M9:M10"/>
    <mergeCell ref="N9:N10"/>
    <mergeCell ref="A1:E1"/>
    <mergeCell ref="A6:A7"/>
    <mergeCell ref="A4:F4"/>
    <mergeCell ref="F6:F7"/>
    <mergeCell ref="A2:E3"/>
    <mergeCell ref="D6:D7"/>
    <mergeCell ref="C6:C7"/>
    <mergeCell ref="E6:E7"/>
    <mergeCell ref="F20:F21"/>
    <mergeCell ref="A24:E24"/>
    <mergeCell ref="B23:E23"/>
    <mergeCell ref="A19:F19"/>
    <mergeCell ref="C8:C12"/>
    <mergeCell ref="D8:D12"/>
    <mergeCell ref="A20:A21"/>
    <mergeCell ref="B14:E14"/>
    <mergeCell ref="A16:F16"/>
    <mergeCell ref="B18:E18"/>
    <mergeCell ref="A8:A12"/>
  </mergeCells>
  <phoneticPr fontId="2" type="noConversion"/>
  <pageMargins left="0.56000000000000005" right="0.44" top="0.98425196850393704" bottom="0.98425196850393704" header="0.511811023622047" footer="0.511811023622047"/>
  <pageSetup orientation="landscape" r:id="rId1"/>
  <headerFooter alignWithMargins="0">
    <oddFooter>&amp;CPage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15"/>
  <sheetViews>
    <sheetView topLeftCell="A12" zoomScale="110" zoomScaleNormal="110" zoomScalePageLayoutView="90" workbookViewId="0">
      <selection activeCell="B10" sqref="B10"/>
    </sheetView>
  </sheetViews>
  <sheetFormatPr defaultColWidth="9.08984375" defaultRowHeight="12.5" x14ac:dyDescent="0.25"/>
  <cols>
    <col min="1" max="1" width="27.6328125" style="91" customWidth="1"/>
    <col min="2" max="2" width="45.6328125" style="91" customWidth="1"/>
    <col min="3" max="3" width="12.90625" style="91" customWidth="1"/>
    <col min="4" max="4" width="9.453125" style="91" customWidth="1"/>
    <col min="5" max="5" width="21.90625" style="91" customWidth="1"/>
    <col min="6" max="6" width="15.08984375" style="91" customWidth="1"/>
    <col min="7" max="7" width="9.08984375" style="91"/>
    <col min="8" max="8" width="10.6328125" style="91" bestFit="1" customWidth="1"/>
    <col min="9" max="16384" width="9.08984375" style="91"/>
  </cols>
  <sheetData>
    <row r="1" spans="1:8" s="90" customFormat="1" x14ac:dyDescent="0.25">
      <c r="A1" s="262" t="s">
        <v>90</v>
      </c>
      <c r="B1" s="262"/>
      <c r="C1" s="262"/>
      <c r="D1" s="262"/>
      <c r="E1" s="262"/>
      <c r="F1" s="89"/>
    </row>
    <row r="2" spans="1:8" ht="13" customHeight="1" x14ac:dyDescent="0.25">
      <c r="A2" s="257" t="s">
        <v>22</v>
      </c>
      <c r="B2" s="257"/>
      <c r="C2" s="257"/>
      <c r="D2" s="257"/>
      <c r="E2" s="257"/>
      <c r="F2" s="257"/>
    </row>
    <row r="3" spans="1:8" ht="30" customHeight="1" thickBot="1" x14ac:dyDescent="0.3">
      <c r="A3" s="258"/>
      <c r="B3" s="258"/>
      <c r="C3" s="258"/>
      <c r="D3" s="258"/>
      <c r="E3" s="258"/>
      <c r="F3" s="258"/>
    </row>
    <row r="4" spans="1:8" ht="27.25" customHeight="1" thickBot="1" x14ac:dyDescent="0.3">
      <c r="A4" s="42" t="s">
        <v>18</v>
      </c>
      <c r="B4" s="43" t="s">
        <v>1</v>
      </c>
      <c r="C4" s="94" t="s">
        <v>2</v>
      </c>
      <c r="D4" s="43" t="s">
        <v>4</v>
      </c>
      <c r="E4" s="44" t="s">
        <v>3</v>
      </c>
      <c r="F4" s="45" t="s">
        <v>5</v>
      </c>
    </row>
    <row r="5" spans="1:8" ht="57" customHeight="1" thickTop="1" x14ac:dyDescent="0.25">
      <c r="A5" s="260" t="s">
        <v>66</v>
      </c>
      <c r="B5" s="267" t="s">
        <v>100</v>
      </c>
      <c r="C5" s="269" t="s">
        <v>35</v>
      </c>
      <c r="D5" s="271">
        <v>2022</v>
      </c>
      <c r="E5" s="273" t="s">
        <v>67</v>
      </c>
      <c r="F5" s="275">
        <f>1500000-300000</f>
        <v>1200000</v>
      </c>
    </row>
    <row r="6" spans="1:8" ht="61.5" customHeight="1" thickBot="1" x14ac:dyDescent="0.3">
      <c r="A6" s="261"/>
      <c r="B6" s="268"/>
      <c r="C6" s="270"/>
      <c r="D6" s="272"/>
      <c r="E6" s="274"/>
      <c r="F6" s="276"/>
    </row>
    <row r="7" spans="1:8" ht="37.25" customHeight="1" thickBot="1" x14ac:dyDescent="0.3">
      <c r="A7" s="124" t="s">
        <v>70</v>
      </c>
      <c r="B7" s="121" t="s">
        <v>71</v>
      </c>
      <c r="C7" s="122" t="s">
        <v>32</v>
      </c>
      <c r="D7" s="123">
        <v>2022</v>
      </c>
      <c r="E7" s="119" t="s">
        <v>72</v>
      </c>
      <c r="F7" s="16">
        <f>1150000-200000</f>
        <v>950000</v>
      </c>
      <c r="H7" s="194"/>
    </row>
    <row r="8" spans="1:8" ht="53" customHeight="1" thickBot="1" x14ac:dyDescent="0.3">
      <c r="A8" s="93" t="s">
        <v>74</v>
      </c>
      <c r="B8" s="115" t="s">
        <v>75</v>
      </c>
      <c r="C8" s="120" t="s">
        <v>73</v>
      </c>
      <c r="D8" s="120">
        <v>2022</v>
      </c>
      <c r="E8" s="64" t="s">
        <v>68</v>
      </c>
      <c r="F8" s="95">
        <f>400000-100000</f>
        <v>300000</v>
      </c>
    </row>
    <row r="9" spans="1:8" ht="204" customHeight="1" thickBot="1" x14ac:dyDescent="0.3">
      <c r="A9" s="92" t="s">
        <v>76</v>
      </c>
      <c r="B9" s="97" t="s">
        <v>99</v>
      </c>
      <c r="C9" s="15" t="s">
        <v>35</v>
      </c>
      <c r="D9" s="15">
        <v>2022</v>
      </c>
      <c r="E9" s="119" t="s">
        <v>69</v>
      </c>
      <c r="F9" s="56">
        <f>564000-200000</f>
        <v>364000</v>
      </c>
    </row>
    <row r="10" spans="1:8" ht="122" customHeight="1" thickBot="1" x14ac:dyDescent="0.3">
      <c r="A10" s="92" t="s">
        <v>77</v>
      </c>
      <c r="B10" s="97" t="s">
        <v>127</v>
      </c>
      <c r="C10" s="15" t="s">
        <v>35</v>
      </c>
      <c r="D10" s="15">
        <v>2022</v>
      </c>
      <c r="E10" s="119" t="s">
        <v>69</v>
      </c>
      <c r="F10" s="56">
        <v>650000</v>
      </c>
    </row>
    <row r="11" spans="1:8" ht="82.25" customHeight="1" x14ac:dyDescent="0.25">
      <c r="A11" s="116" t="s">
        <v>78</v>
      </c>
      <c r="B11" s="96" t="s">
        <v>79</v>
      </c>
      <c r="C11" s="114" t="s">
        <v>35</v>
      </c>
      <c r="D11" s="114">
        <v>2022</v>
      </c>
      <c r="E11" s="117" t="s">
        <v>80</v>
      </c>
      <c r="F11" s="118">
        <v>450000</v>
      </c>
    </row>
    <row r="12" spans="1:8" ht="15.75" customHeight="1" x14ac:dyDescent="0.25">
      <c r="A12" s="263" t="s">
        <v>16</v>
      </c>
      <c r="B12" s="264"/>
      <c r="C12" s="264"/>
      <c r="D12" s="264"/>
      <c r="E12" s="264"/>
      <c r="F12" s="255">
        <f>F11+F10+F9+F8+F7+F6+F5</f>
        <v>3914000</v>
      </c>
    </row>
    <row r="13" spans="1:8" ht="13" thickBot="1" x14ac:dyDescent="0.3">
      <c r="A13" s="265"/>
      <c r="B13" s="266"/>
      <c r="C13" s="266"/>
      <c r="D13" s="266"/>
      <c r="E13" s="266"/>
      <c r="F13" s="256"/>
    </row>
    <row r="14" spans="1:8" x14ac:dyDescent="0.25">
      <c r="A14" s="259"/>
      <c r="B14" s="259"/>
      <c r="C14" s="259"/>
      <c r="D14" s="259"/>
    </row>
    <row r="15" spans="1:8" x14ac:dyDescent="0.25">
      <c r="A15" s="259"/>
      <c r="B15" s="259"/>
      <c r="C15" s="259"/>
      <c r="D15" s="259"/>
    </row>
  </sheetData>
  <mergeCells count="12">
    <mergeCell ref="F12:F13"/>
    <mergeCell ref="A2:F3"/>
    <mergeCell ref="A15:D15"/>
    <mergeCell ref="A5:A6"/>
    <mergeCell ref="A1:E1"/>
    <mergeCell ref="A14:D14"/>
    <mergeCell ref="A12:E13"/>
    <mergeCell ref="B5:B6"/>
    <mergeCell ref="C5:C6"/>
    <mergeCell ref="D5:D6"/>
    <mergeCell ref="E5:E6"/>
    <mergeCell ref="F5:F6"/>
  </mergeCells>
  <phoneticPr fontId="2" type="noConversion"/>
  <pageMargins left="0.57999999999999996" right="0.43307086614173229" top="0.98425196850393704" bottom="0.59055118110236227" header="0.51181102362204722" footer="0.23622047244094491"/>
  <pageSetup paperSize="9" orientation="landscape" r:id="rId1"/>
  <headerFooter alignWithMargins="0">
    <oddFoote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I18"/>
  <sheetViews>
    <sheetView tabSelected="1" workbookViewId="0">
      <selection activeCell="K15" sqref="K15"/>
    </sheetView>
  </sheetViews>
  <sheetFormatPr defaultColWidth="9.08984375" defaultRowHeight="12.5" x14ac:dyDescent="0.25"/>
  <cols>
    <col min="1" max="1" width="9.08984375" style="139"/>
    <col min="2" max="2" width="29.6328125" style="139" bestFit="1" customWidth="1"/>
    <col min="3" max="3" width="26.54296875" style="139" customWidth="1"/>
    <col min="4" max="4" width="10.08984375" style="139" customWidth="1"/>
    <col min="5" max="6" width="11.6328125" style="139" bestFit="1" customWidth="1"/>
    <col min="7" max="8" width="9.08984375" style="139"/>
    <col min="9" max="9" width="12.6328125" style="139" bestFit="1" customWidth="1"/>
    <col min="10" max="10" width="9.08984375" style="139"/>
    <col min="11" max="11" width="11.6328125" style="139" bestFit="1" customWidth="1"/>
    <col min="12" max="16384" width="9.08984375" style="139"/>
  </cols>
  <sheetData>
    <row r="1" spans="2:9" ht="18" customHeight="1" x14ac:dyDescent="0.25">
      <c r="B1" s="277" t="s">
        <v>90</v>
      </c>
      <c r="C1" s="277"/>
    </row>
    <row r="2" spans="2:9" x14ac:dyDescent="0.25">
      <c r="B2" s="277"/>
      <c r="C2" s="277"/>
    </row>
    <row r="3" spans="2:9" ht="18.75" customHeight="1" x14ac:dyDescent="0.25">
      <c r="B3" s="278" t="s">
        <v>7</v>
      </c>
      <c r="C3" s="278"/>
    </row>
    <row r="4" spans="2:9" ht="13" thickBot="1" x14ac:dyDescent="0.3">
      <c r="B4" s="279"/>
      <c r="C4" s="279"/>
    </row>
    <row r="5" spans="2:9" ht="20.5" thickBot="1" x14ac:dyDescent="0.45">
      <c r="B5" s="17" t="s">
        <v>10</v>
      </c>
      <c r="C5" s="18" t="s">
        <v>8</v>
      </c>
      <c r="D5" s="19" t="s">
        <v>0</v>
      </c>
    </row>
    <row r="6" spans="2:9" ht="24" customHeight="1" thickBot="1" x14ac:dyDescent="0.45">
      <c r="B6" s="23" t="s">
        <v>9</v>
      </c>
      <c r="C6" s="140">
        <f>'Action plan Task 1'!F23</f>
        <v>14396000</v>
      </c>
      <c r="D6" s="20">
        <f>((C6*100)/C9)</f>
        <v>50.132330408134841</v>
      </c>
      <c r="E6" s="141"/>
    </row>
    <row r="7" spans="2:9" ht="20.5" thickBot="1" x14ac:dyDescent="0.45">
      <c r="B7" s="22" t="s">
        <v>11</v>
      </c>
      <c r="C7" s="142">
        <f>'Action plan Task 2'!F24</f>
        <v>10406000</v>
      </c>
      <c r="D7" s="20">
        <f>((C7*100)/C9)</f>
        <v>36.237637553976874</v>
      </c>
      <c r="E7" s="141"/>
    </row>
    <row r="8" spans="2:9" ht="21.75" customHeight="1" thickBot="1" x14ac:dyDescent="0.45">
      <c r="B8" s="24" t="s">
        <v>17</v>
      </c>
      <c r="C8" s="143">
        <f>'Action plan Task 3'!F12</f>
        <v>3914000</v>
      </c>
      <c r="D8" s="21">
        <f>((C8*100)/C9)</f>
        <v>13.630032037888284</v>
      </c>
      <c r="E8" s="141"/>
    </row>
    <row r="9" spans="2:9" ht="20.5" thickBot="1" x14ac:dyDescent="0.45">
      <c r="B9" s="47" t="s">
        <v>6</v>
      </c>
      <c r="C9" s="48">
        <f>SUM(C6:C8)</f>
        <v>28716000</v>
      </c>
      <c r="D9" s="25">
        <f>SUM(D6:D8)</f>
        <v>100</v>
      </c>
      <c r="I9" s="144"/>
    </row>
    <row r="10" spans="2:9" ht="13" x14ac:dyDescent="0.3">
      <c r="B10" s="145"/>
      <c r="C10" s="5"/>
      <c r="F10" s="144"/>
    </row>
    <row r="12" spans="2:9" x14ac:dyDescent="0.25">
      <c r="C12" s="144"/>
    </row>
    <row r="13" spans="2:9" x14ac:dyDescent="0.25">
      <c r="C13" s="144"/>
    </row>
    <row r="14" spans="2:9" x14ac:dyDescent="0.25">
      <c r="C14" s="144"/>
    </row>
    <row r="18" spans="5:5" x14ac:dyDescent="0.25">
      <c r="E18" s="144"/>
    </row>
  </sheetData>
  <mergeCells count="2">
    <mergeCell ref="B1:C2"/>
    <mergeCell ref="B3:C4"/>
  </mergeCells>
  <phoneticPr fontId="0" type="noConversion"/>
  <pageMargins left="0.7" right="0.7" top="0.75" bottom="0.75" header="0.3" footer="0.3"/>
  <pageSetup paperSize="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I D A A B Q S w M E F A A C A A g A c 2 9 c U / + V S J C i A A A A 9 Q A A A B I A H A B D b 2 5 m a W c v U G F j a 2 F n Z S 5 4 b W w g o h g A K K A U A A A A A A A A A A A A A A A A A A A A A A A A A A A A h Y + x D o I w G I R f h X S n R R h U 8 l M G V 0 l M i M a 1 K R U a 4 c f Q Y n k 3 B x / J V x C i q J v j 3 X e X 3 D 1 u d 0 i H p v a u q j O 6 x Y Q s a E A 8 h b I t N J Y J 6 e 3 J X 5 G U w 0 7 I s y i V N 4 b R x I P R C a m s v c S M O e e o i 2 j b l S w M g g U 7 Z t t c V q o R v k Z j B U p F P q 3 i f 4 t w O L z G 8 J C u l z Q K x 0 n A Z g 8 y j V 8 + s Y n + m L D p a 9 t 3 i i v 0 9 z m w W Q J 7 X + B P U E s D B B Q A A g A I A H N v X F M 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B z b 1 x T K I p H u A 4 A A A A R A A A A E w A c A E Z v c m 1 1 b G F z L 1 N l Y 3 R p b 2 4 x L m 0 g o h g A K K A U A A A A A A A A A A A A A A A A A A A A A A A A A A A A K 0 5 N L s n M z 1 M I h t C G 1 g B Q S w E C L Q A U A A I A C A B z b 1 x T / 5 V I k K I A A A D 1 A A A A E g A A A A A A A A A A A A A A A A A A A A A A Q 2 9 u Z m l n L 1 B h Y 2 t h Z 2 U u e G 1 s U E s B A i 0 A F A A C A A g A c 2 9 c U w / K 6 a u k A A A A 6 Q A A A B M A A A A A A A A A A A A A A A A A 7 g A A A F t D b 2 5 0 Z W 5 0 X 1 R 5 c G V z X S 5 4 b W x Q S w E C L Q A U A A I A C A B z b 1 x T K I p H u A 4 A A A A R A A A A E w A A A A A A A A A A A A A A A A D f A Q A A R m 9 y b X V s Y X M v U 2 V j d G l v b j E u b V B L B Q Y A A A A A A w A D A M I A A A A 6 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W N x n h A e b k 0 y K o s 7 f V 3 M 7 / w A A A A A C A A A A A A A D Z g A A w A A A A B A A A A D Z j 5 a G p b P t 6 N t k u m K M B l i 4 A A A A A A S A A A C g A A A A E A A A A L 5 Q / o 9 R B x e P 8 + H i 5 w a j E g l Q A A A A N 8 i K O W W v G n E 4 m T 5 y i j Q A / 7 b 6 w / C E K f e 8 8 I B + F K k 6 g J b + i s k m E w r K q l 0 z V 7 T b T l R G V h w o b I e X N E W C Y s K y m 1 d E K r W 3 w R R / G k y W d 0 + S i g b J n N c U A A A A w P I f 7 x 0 X j 7 5 h I o h h X x k L A 9 a D B W 8 = < / D a t a M a s h u p > 
</file>

<file path=customXml/itemProps1.xml><?xml version="1.0" encoding="utf-8"?>
<ds:datastoreItem xmlns:ds="http://schemas.openxmlformats.org/officeDocument/2006/customXml" ds:itemID="{7C94B3F7-B719-44E1-A9CF-A75370B91F1A}">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Action plan Task 1</vt:lpstr>
      <vt:lpstr>Action plan Task 2</vt:lpstr>
      <vt:lpstr>Action plan Task 3</vt:lpstr>
      <vt:lpstr>Budget Total</vt:lpstr>
    </vt:vector>
  </TitlesOfParts>
  <Company>HCData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River PC</dc:creator>
  <cp:lastModifiedBy>Ardita Dema</cp:lastModifiedBy>
  <cp:lastPrinted>2021-11-02T10:41:00Z</cp:lastPrinted>
  <dcterms:created xsi:type="dcterms:W3CDTF">2006-09-19T20:11:13Z</dcterms:created>
  <dcterms:modified xsi:type="dcterms:W3CDTF">2021-12-02T12:05:02Z</dcterms:modified>
</cp:coreProperties>
</file>